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65" tabRatio="814" firstSheet="6" activeTab="26"/>
  </bookViews>
  <sheets>
    <sheet name="SheetNames" sheetId="1" state="hidden" r:id="rId1"/>
    <sheet name="Summary " sheetId="2" state="hidden" r:id="rId2"/>
    <sheet name="CPT" sheetId="3" r:id="rId3"/>
    <sheet name="WC011" sheetId="4" r:id="rId4"/>
    <sheet name="WC012" sheetId="5" r:id="rId5"/>
    <sheet name="WC013" sheetId="6" r:id="rId6"/>
    <sheet name="WC014" sheetId="7" r:id="rId7"/>
    <sheet name="WC015" sheetId="8" r:id="rId8"/>
    <sheet name="DC1" sheetId="9" r:id="rId9"/>
    <sheet name="WC022" sheetId="10" r:id="rId10"/>
    <sheet name="WC023" sheetId="11" r:id="rId11"/>
    <sheet name="WC024" sheetId="12" r:id="rId12"/>
    <sheet name="WC025" sheetId="13" r:id="rId13"/>
    <sheet name="WC026" sheetId="14" r:id="rId14"/>
    <sheet name="DC2" sheetId="15" r:id="rId15"/>
    <sheet name="WC031" sheetId="16" r:id="rId16"/>
    <sheet name="WC032" sheetId="17" r:id="rId17"/>
    <sheet name="WC033" sheetId="18" r:id="rId18"/>
    <sheet name="WC034" sheetId="19" r:id="rId19"/>
    <sheet name="DC3" sheetId="20" r:id="rId20"/>
    <sheet name="WC041" sheetId="21" r:id="rId21"/>
    <sheet name="WC042" sheetId="22" r:id="rId22"/>
    <sheet name="WC043" sheetId="23" r:id="rId23"/>
    <sheet name="WC044" sheetId="24" r:id="rId24"/>
    <sheet name="WC045" sheetId="25" r:id="rId25"/>
    <sheet name="WC047" sheetId="26" r:id="rId26"/>
    <sheet name="WC048" sheetId="27" r:id="rId27"/>
    <sheet name="DC4" sheetId="28" r:id="rId28"/>
    <sheet name="WC051" sheetId="29" r:id="rId29"/>
    <sheet name="WC052" sheetId="30" r:id="rId30"/>
    <sheet name="WC053" sheetId="31" r:id="rId31"/>
    <sheet name="DC5" sheetId="32" r:id="rId32"/>
  </sheets>
  <definedNames>
    <definedName name="_xlnm.Print_Area" localSheetId="2">'CPT'!$A$1:$T$87</definedName>
    <definedName name="_xlnm.Print_Area" localSheetId="8">'DC1'!$A$1:$T$87</definedName>
    <definedName name="_xlnm.Print_Area" localSheetId="14">'DC2'!$A$1:$T$87</definedName>
    <definedName name="_xlnm.Print_Area" localSheetId="19">'DC3'!$A$1:$T$87</definedName>
    <definedName name="_xlnm.Print_Area" localSheetId="27">'DC4'!$A$1:$T$87</definedName>
    <definedName name="_xlnm.Print_Area" localSheetId="31">'DC5'!$A$1:$T$87</definedName>
    <definedName name="_xlnm.Print_Area" localSheetId="0">'SheetNames'!$A$1:$T$87</definedName>
    <definedName name="_xlnm.Print_Area" localSheetId="1">'Summary '!$A$1:$T$87</definedName>
    <definedName name="_xlnm.Print_Area" localSheetId="3">'WC011'!$A$1:$T$87</definedName>
    <definedName name="_xlnm.Print_Area" localSheetId="4">'WC012'!$A$1:$T$87</definedName>
    <definedName name="_xlnm.Print_Area" localSheetId="5">'WC013'!$A$1:$T$87</definedName>
    <definedName name="_xlnm.Print_Area" localSheetId="6">'WC014'!$A$1:$T$87</definedName>
    <definedName name="_xlnm.Print_Area" localSheetId="7">'WC015'!$A$1:$T$87</definedName>
    <definedName name="_xlnm.Print_Area" localSheetId="9">'WC022'!$A$1:$T$87</definedName>
    <definedName name="_xlnm.Print_Area" localSheetId="10">'WC023'!$A$1:$T$87</definedName>
    <definedName name="_xlnm.Print_Area" localSheetId="11">'WC024'!$A$1:$T$87</definedName>
    <definedName name="_xlnm.Print_Area" localSheetId="12">'WC025'!$A$1:$T$87</definedName>
    <definedName name="_xlnm.Print_Area" localSheetId="13">'WC026'!$A$1:$T$87</definedName>
    <definedName name="_xlnm.Print_Area" localSheetId="15">'WC031'!$A$1:$T$87</definedName>
    <definedName name="_xlnm.Print_Area" localSheetId="16">'WC032'!$A$1:$T$87</definedName>
    <definedName name="_xlnm.Print_Area" localSheetId="17">'WC033'!$A$1:$T$87</definedName>
    <definedName name="_xlnm.Print_Area" localSheetId="18">'WC034'!$A$1:$T$87</definedName>
    <definedName name="_xlnm.Print_Area" localSheetId="20">'WC041'!$A$1:$T$87</definedName>
    <definedName name="_xlnm.Print_Area" localSheetId="21">'WC042'!$A$1:$T$87</definedName>
    <definedName name="_xlnm.Print_Area" localSheetId="22">'WC043'!$A$1:$T$87</definedName>
    <definedName name="_xlnm.Print_Area" localSheetId="23">'WC044'!$A$1:$T$87</definedName>
    <definedName name="_xlnm.Print_Area" localSheetId="24">'WC045'!$A$1:$T$87</definedName>
    <definedName name="_xlnm.Print_Area" localSheetId="25">'WC047'!$A$1:$T$87</definedName>
    <definedName name="_xlnm.Print_Area" localSheetId="26">'WC048'!$A$1:$T$87</definedName>
    <definedName name="_xlnm.Print_Area" localSheetId="28">'WC051'!$A$1:$T$87</definedName>
    <definedName name="_xlnm.Print_Area" localSheetId="29">'WC052'!$A$1:$T$87</definedName>
    <definedName name="_xlnm.Print_Area" localSheetId="30">'WC053'!$A$1:$T$87</definedName>
    <definedName name="_xlnm.Print_Titles" localSheetId="8">'DC1'!$1:$1</definedName>
    <definedName name="_xlnm.Print_Titles" localSheetId="14">'DC2'!$18:$18</definedName>
    <definedName name="_xlnm.Print_Titles" localSheetId="19">'DC3'!$1:$1</definedName>
    <definedName name="_xlnm.Print_Titles" localSheetId="27">'DC4'!$1:$1</definedName>
    <definedName name="_xlnm.Print_Titles" localSheetId="31">'DC5'!$1:$1</definedName>
    <definedName name="_xlnm.Print_Titles" localSheetId="0">'SheetNames'!$1:$1</definedName>
    <definedName name="_xlnm.Print_Titles" localSheetId="3">'WC011'!$1:$1</definedName>
    <definedName name="_xlnm.Print_Titles" localSheetId="4">'WC012'!$1:$1</definedName>
    <definedName name="_xlnm.Print_Titles" localSheetId="5">'WC013'!$1:$1</definedName>
    <definedName name="_xlnm.Print_Titles" localSheetId="6">'WC014'!$1:$1</definedName>
    <definedName name="_xlnm.Print_Titles" localSheetId="7">'WC015'!$1:$1</definedName>
    <definedName name="_xlnm.Print_Titles" localSheetId="9">'WC022'!$1:$1</definedName>
    <definedName name="_xlnm.Print_Titles" localSheetId="10">'WC023'!$1:$1</definedName>
    <definedName name="_xlnm.Print_Titles" localSheetId="11">'WC024'!$1:$1</definedName>
    <definedName name="_xlnm.Print_Titles" localSheetId="12">'WC025'!$1:$1</definedName>
    <definedName name="_xlnm.Print_Titles" localSheetId="13">'WC026'!$1:$1</definedName>
    <definedName name="_xlnm.Print_Titles" localSheetId="15">'WC031'!$1:$1</definedName>
    <definedName name="_xlnm.Print_Titles" localSheetId="16">'WC032'!$1:$1</definedName>
    <definedName name="_xlnm.Print_Titles" localSheetId="17">'WC033'!$1:$1</definedName>
    <definedName name="_xlnm.Print_Titles" localSheetId="18">'WC034'!$1:$1</definedName>
    <definedName name="_xlnm.Print_Titles" localSheetId="20">'WC041'!$1:$1</definedName>
    <definedName name="_xlnm.Print_Titles" localSheetId="21">'WC042'!$1:$1</definedName>
    <definedName name="_xlnm.Print_Titles" localSheetId="22">'WC043'!$1:$1</definedName>
    <definedName name="_xlnm.Print_Titles" localSheetId="23">'WC044'!$1:$1</definedName>
    <definedName name="_xlnm.Print_Titles" localSheetId="24">'WC045'!$1:$1</definedName>
    <definedName name="_xlnm.Print_Titles" localSheetId="25">'WC047'!$1:$1</definedName>
    <definedName name="_xlnm.Print_Titles" localSheetId="26">'WC048'!$1:$1</definedName>
    <definedName name="_xlnm.Print_Titles" localSheetId="28">'WC051'!$1:$1</definedName>
    <definedName name="_xlnm.Print_Titles" localSheetId="29">'WC052'!$1:$1</definedName>
    <definedName name="_xlnm.Print_Titles" localSheetId="30">'WC053'!$1:$1</definedName>
  </definedNames>
  <calcPr fullCalcOnLoad="1"/>
</workbook>
</file>

<file path=xl/sharedStrings.xml><?xml version="1.0" encoding="utf-8"?>
<sst xmlns="http://schemas.openxmlformats.org/spreadsheetml/2006/main" count="3344" uniqueCount="224">
  <si>
    <t>Programme / Subprogramme / Performance Measures</t>
  </si>
  <si>
    <t>QUARTERLY OUTPUTS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</si>
  <si>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</si>
  <si>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</si>
  <si>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</si>
  <si>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</si>
  <si>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</si>
  <si>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</si>
  <si>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</si>
  <si>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</si>
  <si>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</si>
  <si>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</si>
  <si>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[3 + 5 + 7 + 9]</t>
  </si>
  <si>
    <t>[13-12]</t>
  </si>
  <si>
    <t>[4+6+8+10]</t>
  </si>
  <si>
    <t>Water</t>
  </si>
  <si>
    <t>Sewerage</t>
  </si>
  <si>
    <t>Solid Waste Management</t>
  </si>
  <si>
    <t>Electricity</t>
  </si>
  <si>
    <t>Spatial Development and the Built Environment:</t>
  </si>
  <si>
    <t>Access to Services:</t>
  </si>
  <si>
    <t>Local Economic Development and Job Creation:</t>
  </si>
  <si>
    <t>Demarcation
Code</t>
  </si>
  <si>
    <t>Muni
Code</t>
  </si>
  <si>
    <t xml:space="preserve">
Municipality</t>
  </si>
  <si>
    <t>Muni 
Counter</t>
  </si>
  <si>
    <t>Transport:</t>
  </si>
  <si>
    <t>Socio-Economic Amenities</t>
  </si>
  <si>
    <t>Number of hectares of land proclaimed (township establishment completed)</t>
  </si>
  <si>
    <t>Number of dwelling units developed per hectare</t>
  </si>
  <si>
    <t>Number of households living in informal settlements</t>
  </si>
  <si>
    <t>Number of informal settlements upgraded (services provided): In Situ</t>
  </si>
  <si>
    <t>hectares</t>
  </si>
  <si>
    <t>Households</t>
  </si>
  <si>
    <t>Current status</t>
  </si>
  <si>
    <t>Number of informal settlements targeted for upgrading</t>
  </si>
  <si>
    <t>Number of households living in informal settlements targeted for upgrading</t>
  </si>
  <si>
    <t>Sites</t>
  </si>
  <si>
    <t>Roads and storm water:</t>
  </si>
  <si>
    <t>Number of additional water service points to be installed for informal settlement dwellers within a 200m radius</t>
  </si>
  <si>
    <t>KMs of  new pedestrian walkways to be constructed</t>
  </si>
  <si>
    <t>Number of new bus terminals or taxi ranks to be constructed</t>
  </si>
  <si>
    <t>Number of new bus/taxi stops to be constructed</t>
  </si>
  <si>
    <t>KMs of new gravelled roads to be built</t>
  </si>
  <si>
    <t>KMs of new paved roads to be built</t>
  </si>
  <si>
    <t>Number of additional households to be provided with water connections</t>
  </si>
  <si>
    <t>Number of additional sanitation service points (toilets) to be installed for informal settlement dwellers</t>
  </si>
  <si>
    <t>Number of additional households to be provided with sewer connections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</si>
  <si>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</si>
  <si>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</si>
  <si>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</si>
  <si>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</si>
  <si>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</si>
  <si>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</si>
  <si>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</si>
  <si>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</si>
  <si>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</si>
  <si>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</si>
  <si>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</si>
  <si>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</si>
  <si>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Number of additional jobs to be created using the Expanded Public Works  Programme guidelines and other municipal programmes</t>
  </si>
  <si>
    <t>Reason(s) for variation</t>
  </si>
  <si>
    <t>Remedial action</t>
  </si>
  <si>
    <t>Number of sites currently serviced with electricity, water (house connection), sewerage removal service and solid waste removal service</t>
  </si>
  <si>
    <t>Number of hectares of land already acquired and suitable for human settlements development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</si>
  <si>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</si>
  <si>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</si>
  <si>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</si>
  <si>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</si>
  <si>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</si>
  <si>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</si>
  <si>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</si>
  <si>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</si>
  <si>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Number of hectares of land procured and suitable for Greenfields development</t>
  </si>
  <si>
    <t>Number of hectares of land procured and suitable for Brownfield development</t>
  </si>
  <si>
    <t>Number of informal settlements targeted for formalisation (services provided): Relocated</t>
  </si>
  <si>
    <t>Number of households living in informal backyard rental agreement</t>
  </si>
  <si>
    <t>Number of Title deeds transferred to eligible beneficiaries</t>
  </si>
  <si>
    <t>KMs of  roads resurfaced/rehabilitated/resealed</t>
  </si>
  <si>
    <t>KMs of  storm water drainage installed in addition to current ones</t>
  </si>
  <si>
    <t>Number of waste minimisation projects initiated/ upgraded</t>
  </si>
  <si>
    <t xml:space="preserve">Number of additional households provided with access to weekly refuse removal </t>
  </si>
  <si>
    <t>Number of households living in informal areas with solid waste removal service</t>
  </si>
  <si>
    <t>Number of additional high mast lights installed</t>
  </si>
  <si>
    <t>Number of additional households provided with access to Free Basic Electricity</t>
  </si>
  <si>
    <t>Number of additional street lights installed</t>
  </si>
  <si>
    <t>Number of additional households living in formal areas provided with electricity connections</t>
  </si>
  <si>
    <t>Number of informal settlements targeted for upgrading with upgrading plans</t>
  </si>
  <si>
    <t>Number of sites serviced</t>
  </si>
  <si>
    <t>Summary</t>
  </si>
  <si>
    <t>CPT</t>
  </si>
  <si>
    <t>WC011</t>
  </si>
  <si>
    <t>WC012</t>
  </si>
  <si>
    <t>WC013</t>
  </si>
  <si>
    <t>WC014</t>
  </si>
  <si>
    <t>WC015</t>
  </si>
  <si>
    <t>DC1</t>
  </si>
  <si>
    <t>WC022</t>
  </si>
  <si>
    <t>WC023</t>
  </si>
  <si>
    <t>WC024</t>
  </si>
  <si>
    <t>WC025</t>
  </si>
  <si>
    <t>WC026</t>
  </si>
  <si>
    <t>DC2</t>
  </si>
  <si>
    <t>WC031</t>
  </si>
  <si>
    <t>WC032</t>
  </si>
  <si>
    <t>WC033</t>
  </si>
  <si>
    <t>WC034</t>
  </si>
  <si>
    <t>DC3</t>
  </si>
  <si>
    <t>WC041</t>
  </si>
  <si>
    <t>WC042</t>
  </si>
  <si>
    <t>WC043</t>
  </si>
  <si>
    <t>WC044</t>
  </si>
  <si>
    <t>WC045</t>
  </si>
  <si>
    <t>WC047</t>
  </si>
  <si>
    <t>WC048</t>
  </si>
  <si>
    <t>DC4</t>
  </si>
  <si>
    <t>WC051</t>
  </si>
  <si>
    <t>WC052</t>
  </si>
  <si>
    <t>WC053</t>
  </si>
  <si>
    <t>DC5</t>
  </si>
  <si>
    <t>Western Cape</t>
  </si>
  <si>
    <t>Cape Town</t>
  </si>
  <si>
    <t>Matzikama</t>
  </si>
  <si>
    <t>Cederberg</t>
  </si>
  <si>
    <t>Bergrivier</t>
  </si>
  <si>
    <t>Saldanha Bay</t>
  </si>
  <si>
    <t>Swartland</t>
  </si>
  <si>
    <t>West Coast</t>
  </si>
  <si>
    <t>Witzenberg</t>
  </si>
  <si>
    <t>Drakenstein</t>
  </si>
  <si>
    <t>Stellenbosch</t>
  </si>
  <si>
    <t>Breede Valley</t>
  </si>
  <si>
    <t>Langeberg</t>
  </si>
  <si>
    <t>Cape Winelands DM</t>
  </si>
  <si>
    <t>Theewaterskloof</t>
  </si>
  <si>
    <t>Overstrand</t>
  </si>
  <si>
    <t>Cape Agulhas</t>
  </si>
  <si>
    <t>Swellendam</t>
  </si>
  <si>
    <t>Overberg</t>
  </si>
  <si>
    <t>Kannaland</t>
  </si>
  <si>
    <t>Hessequa</t>
  </si>
  <si>
    <t>Mossel Bay</t>
  </si>
  <si>
    <t>George</t>
  </si>
  <si>
    <t>Oudtshoorn</t>
  </si>
  <si>
    <t>Bitou</t>
  </si>
  <si>
    <t>Knysna</t>
  </si>
  <si>
    <t>Eden</t>
  </si>
  <si>
    <t>Laingsburg</t>
  </si>
  <si>
    <t>Prince Albert</t>
  </si>
  <si>
    <t>Beaufort West</t>
  </si>
  <si>
    <t>Central Karoo</t>
  </si>
  <si>
    <t>Percentage density reduction in total informal settlements</t>
  </si>
  <si>
    <t>Statistical indicators on service delivery as at the beginning of 2019/20 (to be completed only at the beginning of the municipal financial year)</t>
  </si>
  <si>
    <t>Backlog as at beginning of 2019/20</t>
  </si>
  <si>
    <t>Target for 2019/20 as per the
SDBIP</t>
  </si>
  <si>
    <t xml:space="preserve">Summary of Actual output for 2019/20 
</t>
  </si>
  <si>
    <t>Actual output for 2019/20
as per Annual Report</t>
  </si>
  <si>
    <t>QUARTERLY PERFORMANCE REPORTS - 2019/20</t>
  </si>
  <si>
    <t>Statistical indicators on service delivery as at the beginning of 2020/21 (to be completed only at the beginning of the municipal financial year)</t>
  </si>
  <si>
    <t>QUARTERLY PERFORMANCE REPORTS - 2020/21</t>
  </si>
  <si>
    <t>Backlog as at beginning of 2020/21</t>
  </si>
  <si>
    <t>Target for 2020/21 as per the
SDBIP</t>
  </si>
  <si>
    <t xml:space="preserve">Summary of Actual output for 2020/21 
</t>
  </si>
  <si>
    <t>Actual output for 2020/21
as per Annual Report</t>
  </si>
  <si>
    <t xml:space="preserve"> -</t>
  </si>
  <si>
    <t>No targets</t>
  </si>
  <si>
    <t>In Planning. Implementation for 2020/21</t>
  </si>
  <si>
    <t>Implementation for 2020/2021</t>
  </si>
  <si>
    <t>No Q1 target</t>
  </si>
  <si>
    <t xml:space="preserve">No planned targets are indicated on the SDBIP.  The target is based on each service done within 30 days and not according to amount per month. </t>
  </si>
  <si>
    <t>No mast lights has been installed.</t>
  </si>
  <si>
    <t>Not part of SDBIP, information drawn form financial statistics</t>
  </si>
  <si>
    <t xml:space="preserve">The project has been completed with the allocated available funding. </t>
  </si>
  <si>
    <t>Paarl Town Hall was upgraded in the 1st quarter and Wellington Town Hall in the 2nd quarter.</t>
  </si>
  <si>
    <t>Newton Clinic was upgraded in the 2nd quarter.</t>
  </si>
  <si>
    <t>Happy Toddlers and Hermon Educare will be upgraded by the end of the 4th quarter.</t>
  </si>
  <si>
    <t xml:space="preserve">Ernest Saayman </t>
  </si>
  <si>
    <t xml:space="preserve">No Markets developed/upgraded </t>
  </si>
  <si>
    <t xml:space="preserve">Budget to be provided </t>
  </si>
  <si>
    <t xml:space="preserve"> -   </t>
  </si>
  <si>
    <t>no additional land procured</t>
  </si>
  <si>
    <t>No new housing development to be implemented during 2020/21</t>
  </si>
  <si>
    <t>People in Zwelitsha moved to Area F and H Bredasdorp</t>
  </si>
  <si>
    <t>Zwelitsha, napier and Oukamp, Struisbaai</t>
  </si>
  <si>
    <t>3 informal settlements in planning phase</t>
  </si>
  <si>
    <t>still in planning phase</t>
  </si>
  <si>
    <t>Zwelitsha and Struisbaai Oukamp</t>
  </si>
  <si>
    <t xml:space="preserve">Number should have changed because some of the backyard dwellers received housing. </t>
  </si>
  <si>
    <t>Still in planning phase</t>
  </si>
  <si>
    <t>in process of transferring title deeds of Area F and H, new housing projects</t>
  </si>
  <si>
    <t>The municipality do not install high mast lights anymore but install street lights on requests from the communities</t>
  </si>
  <si>
    <t>Streetlights will be installed on request</t>
  </si>
  <si>
    <t>Zwelitsha soccerfield post nets upgraded. Napier soccerfield still in progress</t>
  </si>
  <si>
    <t>outdoor gyms still to be erected</t>
  </si>
  <si>
    <t xml:space="preserve">Municipality not mandated to erect clinics. </t>
  </si>
  <si>
    <t>Mandate of Department of Social Development</t>
  </si>
  <si>
    <t>No libraries to be developed or upgraded during 20/21 financial year</t>
  </si>
  <si>
    <t>one Informal market planned for financial year</t>
  </si>
  <si>
    <t>Manadate of District Municipality</t>
  </si>
  <si>
    <t>Complete the upgrade and extension of the Pacaltsdorp library by 30 June 2021</t>
  </si>
  <si>
    <t>Building new Fire Station in Wilderness and upgrade George Fire Station</t>
  </si>
  <si>
    <t>We are currently busy with the new EPWP Database registrations for the 2020/21 financial year. I only have one Data Capturer in service of the Municipality. The official is assisting with the Database registrations.</t>
  </si>
  <si>
    <t xml:space="preserve">                   -  </t>
  </si>
  <si>
    <t xml:space="preserve">                 -  </t>
  </si>
  <si>
    <t>According to the report received from the
attorney, 4 case needs to be address by
the Master of the Court which are long
overdue. In 3 cases the documents got
lost at his office. 2 Cases rejected by the
Deeds Office. One in process of
registration. Delays with registrations at
Deeds Office due to Covid 19 Pandemic</t>
  </si>
  <si>
    <t>Attorney requested to speed up the
process.</t>
  </si>
  <si>
    <t>no additional townships established</t>
  </si>
  <si>
    <t>Target for financial year is 350m. Contractor appointed 29/01/21.</t>
  </si>
  <si>
    <t>Target for financial year is 2km. Nothing done during the 1st and 2nd quarter</t>
  </si>
  <si>
    <t>New housing development in Bredasdorp</t>
  </si>
  <si>
    <t>1 initiative in Zwelitsha</t>
  </si>
  <si>
    <t xml:space="preserve"> </t>
  </si>
  <si>
    <t>Actual output for Q1 is 49,1</t>
  </si>
  <si>
    <t xml:space="preserve">                     -  </t>
  </si>
  <si>
    <t>The Conville Hall and Main Building’s roofs that are in process to be upgraded.</t>
  </si>
  <si>
    <t>Output linked to Acess to Basis Services capital projects.  Service points are only maintained once installed by Integrated Human Settlements</t>
  </si>
  <si>
    <t>Output linked to Acess to Basis Services capital projects.  Service points are only maintained once installed by Integrated Human Settlements - no installations to date</t>
  </si>
  <si>
    <t>Total number of informal settlements might be relevant as we provide a communal service not a door to door one.</t>
  </si>
  <si>
    <t>RESP DEPT FOR REPORTING IS FINANCE  - NOT ELEC</t>
  </si>
  <si>
    <t>No projects for 2020/2021</t>
  </si>
  <si>
    <t>Hawston Business Hub , Swartdam Market and Zwelihle taxi rank in progress</t>
  </si>
  <si>
    <t>Year -to-date target exceeded</t>
  </si>
  <si>
    <t>No indicator on SDBIP</t>
  </si>
  <si>
    <t>282 Work opportunities created for Quarter 3</t>
  </si>
</sst>
</file>

<file path=xl/styles.xml><?xml version="1.0" encoding="utf-8"?>
<styleSheet xmlns="http://schemas.openxmlformats.org/spreadsheetml/2006/main">
  <numFmts count="3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 ;_ * \-#,##0_ ;_ * &quot;-&quot;_ ;_ @_ "/>
    <numFmt numFmtId="173" formatCode="_ * #,##0.00_ ;_ * \-#,##0.00_ ;_ * &quot;-&quot;??_ ;_ @_ "/>
    <numFmt numFmtId="174" formatCode="#,##0;\-#,##0;&quot;-&quot;"/>
    <numFmt numFmtId="175" formatCode="#,##0.00;\-#,##0.00;&quot;-&quot;"/>
    <numFmt numFmtId="176" formatCode="#,##0%;\-#,##0%;&quot;- &quot;"/>
    <numFmt numFmtId="177" formatCode="#,##0.0%;\-#,##0.0%;&quot;- &quot;"/>
    <numFmt numFmtId="178" formatCode="#,##0.00%;\-#,##0.00%;&quot;- &quot;"/>
    <numFmt numFmtId="179" formatCode="#,##0.0;\-#,##0.0;&quot;-&quot;"/>
    <numFmt numFmtId="180" formatCode="[Red]0%;[Red]\(0%\)"/>
    <numFmt numFmtId="181" formatCode="0%;\(0%\)"/>
    <numFmt numFmtId="182" formatCode="\ \ @"/>
    <numFmt numFmtId="183" formatCode="\ \ \ \ @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(* #,##0_);_(* \(#,##0\);_(* &quot;- &quot;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1"/>
      <color indexed="22"/>
      <name val="Calibri"/>
      <family val="2"/>
    </font>
    <font>
      <b/>
      <sz val="8"/>
      <color indexed="22"/>
      <name val="Calibri"/>
      <family val="2"/>
    </font>
    <font>
      <sz val="10"/>
      <name val="Calibri"/>
      <family val="2"/>
    </font>
    <font>
      <b/>
      <sz val="11"/>
      <color indexed="53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b/>
      <u val="single"/>
      <sz val="11"/>
      <color indexed="53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20"/>
      <color indexed="8"/>
      <name val="Arial Narrow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20"/>
      <color theme="1"/>
      <name val="Arial Narrow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hair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/>
      <top style="thin"/>
      <bottom/>
    </border>
  </borders>
  <cellStyleXfs count="1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174" fontId="5" fillId="0" borderId="0" applyFill="0" applyBorder="0" applyAlignment="0">
      <protection/>
    </xf>
    <xf numFmtId="175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178" fontId="5" fillId="0" borderId="0" applyFill="0" applyBorder="0" applyAlignment="0">
      <protection/>
    </xf>
    <xf numFmtId="174" fontId="5" fillId="0" borderId="0" applyFill="0" applyBorder="0" applyAlignment="0">
      <protection/>
    </xf>
    <xf numFmtId="179" fontId="5" fillId="0" borderId="0" applyFill="0" applyBorder="0" applyAlignment="0">
      <protection/>
    </xf>
    <xf numFmtId="175" fontId="5" fillId="0" borderId="0" applyFill="0" applyBorder="0" applyAlignment="0">
      <protection/>
    </xf>
    <xf numFmtId="0" fontId="56" fillId="27" borderId="1" applyNumberFormat="0" applyAlignment="0" applyProtection="0"/>
    <xf numFmtId="0" fontId="5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5" fillId="0" borderId="0" applyFill="0" applyBorder="0" applyAlignment="0"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6" fillId="0" borderId="0" applyFill="0" applyBorder="0" applyAlignment="0">
      <protection/>
    </xf>
    <xf numFmtId="175" fontId="6" fillId="0" borderId="0" applyFill="0" applyBorder="0" applyAlignment="0">
      <protection/>
    </xf>
    <xf numFmtId="174" fontId="6" fillId="0" borderId="0" applyFill="0" applyBorder="0" applyAlignment="0">
      <protection/>
    </xf>
    <xf numFmtId="179" fontId="6" fillId="0" borderId="0" applyFill="0" applyBorder="0" applyAlignment="0">
      <protection/>
    </xf>
    <xf numFmtId="175" fontId="6" fillId="0" borderId="0" applyFill="0" applyBorder="0" applyAlignment="0">
      <protection/>
    </xf>
    <xf numFmtId="0" fontId="5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38" fontId="7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31" borderId="1" applyNumberFormat="0" applyAlignment="0" applyProtection="0"/>
    <xf numFmtId="10" fontId="7" fillId="32" borderId="8" applyNumberFormat="0" applyBorder="0" applyAlignment="0" applyProtection="0"/>
    <xf numFmtId="174" fontId="9" fillId="0" borderId="0" applyFill="0" applyBorder="0" applyAlignment="0">
      <protection/>
    </xf>
    <xf numFmtId="175" fontId="9" fillId="0" borderId="0" applyFill="0" applyBorder="0" applyAlignment="0">
      <protection/>
    </xf>
    <xf numFmtId="174" fontId="9" fillId="0" borderId="0" applyFill="0" applyBorder="0" applyAlignment="0">
      <protection/>
    </xf>
    <xf numFmtId="179" fontId="9" fillId="0" borderId="0" applyFill="0" applyBorder="0" applyAlignment="0">
      <protection/>
    </xf>
    <xf numFmtId="175" fontId="9" fillId="0" borderId="0" applyFill="0" applyBorder="0" applyAlignment="0">
      <protection/>
    </xf>
    <xf numFmtId="0" fontId="65" fillId="0" borderId="9" applyNumberFormat="0" applyFill="0" applyAlignment="0" applyProtection="0"/>
    <xf numFmtId="0" fontId="66" fillId="33" borderId="0" applyNumberFormat="0" applyBorder="0" applyAlignment="0" applyProtection="0"/>
    <xf numFmtId="18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4" borderId="10" applyNumberFormat="0" applyFont="0" applyAlignment="0" applyProtection="0"/>
    <xf numFmtId="0" fontId="67" fillId="27" borderId="11" applyNumberFormat="0" applyAlignment="0" applyProtection="0"/>
    <xf numFmtId="9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74" fontId="10" fillId="0" borderId="0" applyFill="0" applyBorder="0" applyAlignment="0">
      <protection/>
    </xf>
    <xf numFmtId="175" fontId="10" fillId="0" borderId="0" applyFill="0" applyBorder="0" applyAlignment="0">
      <protection/>
    </xf>
    <xf numFmtId="174" fontId="10" fillId="0" borderId="0" applyFill="0" applyBorder="0" applyAlignment="0">
      <protection/>
    </xf>
    <xf numFmtId="179" fontId="10" fillId="0" borderId="0" applyFill="0" applyBorder="0" applyAlignment="0">
      <protection/>
    </xf>
    <xf numFmtId="175" fontId="10" fillId="0" borderId="0" applyFill="0" applyBorder="0" applyAlignment="0">
      <protection/>
    </xf>
    <xf numFmtId="0" fontId="2" fillId="35" borderId="0">
      <alignment/>
      <protection/>
    </xf>
    <xf numFmtId="0" fontId="68" fillId="0" borderId="0" applyFill="0">
      <alignment horizontal="center"/>
      <protection/>
    </xf>
    <xf numFmtId="49" fontId="5" fillId="0" borderId="0" applyFill="0" applyBorder="0" applyAlignment="0">
      <protection/>
    </xf>
    <xf numFmtId="182" fontId="5" fillId="0" borderId="0" applyFill="0" applyBorder="0" applyAlignment="0">
      <protection/>
    </xf>
    <xf numFmtId="183" fontId="5" fillId="0" borderId="0" applyFill="0" applyBorder="0" applyAlignment="0">
      <protection/>
    </xf>
    <xf numFmtId="0" fontId="69" fillId="0" borderId="0" applyNumberFormat="0" applyFill="0" applyBorder="0" applyAlignment="0" applyProtection="0"/>
    <xf numFmtId="0" fontId="70" fillId="0" borderId="12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71" fillId="0" borderId="0" applyNumberFormat="0" applyFill="0" applyBorder="0" applyAlignment="0" applyProtection="0"/>
  </cellStyleXfs>
  <cellXfs count="411">
    <xf numFmtId="0" fontId="0" fillId="0" borderId="0" xfId="0" applyFont="1" applyAlignment="1">
      <alignment/>
    </xf>
    <xf numFmtId="0" fontId="15" fillId="0" borderId="0" xfId="132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16" fillId="0" borderId="0" xfId="118" applyFont="1" applyFill="1" applyBorder="1" applyAlignment="1" applyProtection="1">
      <alignment vertical="top"/>
      <protection hidden="1"/>
    </xf>
    <xf numFmtId="0" fontId="17" fillId="0" borderId="13" xfId="132" applyFont="1" applyFill="1" applyBorder="1" applyAlignment="1" applyProtection="1">
      <alignment horizontal="centerContinuous" vertical="top"/>
      <protection/>
    </xf>
    <xf numFmtId="0" fontId="17" fillId="0" borderId="4" xfId="132" applyFont="1" applyFill="1" applyBorder="1" applyAlignment="1" applyProtection="1">
      <alignment horizontal="centerContinuous" vertical="top"/>
      <protection/>
    </xf>
    <xf numFmtId="0" fontId="17" fillId="0" borderId="14" xfId="132" applyFont="1" applyFill="1" applyBorder="1" applyAlignment="1" applyProtection="1">
      <alignment horizontal="center" vertical="top" wrapText="1"/>
      <protection/>
    </xf>
    <xf numFmtId="0" fontId="17" fillId="0" borderId="15" xfId="132" applyFont="1" applyFill="1" applyBorder="1" applyAlignment="1" applyProtection="1">
      <alignment horizontal="center" vertical="top" wrapText="1"/>
      <protection/>
    </xf>
    <xf numFmtId="0" fontId="17" fillId="0" borderId="16" xfId="132" applyFont="1" applyFill="1" applyBorder="1" applyAlignment="1" applyProtection="1">
      <alignment horizontal="center" vertical="top" wrapText="1"/>
      <protection/>
    </xf>
    <xf numFmtId="1" fontId="18" fillId="36" borderId="13" xfId="118" applyNumberFormat="1" applyFont="1" applyFill="1" applyBorder="1" applyAlignment="1" applyProtection="1">
      <alignment vertical="center"/>
      <protection/>
    </xf>
    <xf numFmtId="0" fontId="19" fillId="36" borderId="4" xfId="137" applyFont="1" applyFill="1" applyBorder="1" applyAlignment="1" applyProtection="1">
      <alignment vertical="top"/>
      <protection/>
    </xf>
    <xf numFmtId="172" fontId="19" fillId="36" borderId="16" xfId="137" applyNumberFormat="1" applyFont="1" applyFill="1" applyBorder="1" applyAlignment="1" applyProtection="1">
      <alignment vertical="top" wrapText="1"/>
      <protection/>
    </xf>
    <xf numFmtId="172" fontId="19" fillId="36" borderId="14" xfId="137" applyNumberFormat="1" applyFont="1" applyFill="1" applyBorder="1" applyAlignment="1" applyProtection="1">
      <alignment vertical="top" wrapText="1"/>
      <protection/>
    </xf>
    <xf numFmtId="172" fontId="19" fillId="36" borderId="15" xfId="137" applyNumberFormat="1" applyFont="1" applyFill="1" applyBorder="1" applyAlignment="1" applyProtection="1">
      <alignment vertical="top" wrapText="1"/>
      <protection/>
    </xf>
    <xf numFmtId="172" fontId="19" fillId="36" borderId="4" xfId="137" applyNumberFormat="1" applyFont="1" applyFill="1" applyBorder="1" applyAlignment="1" applyProtection="1">
      <alignment vertical="top" wrapText="1"/>
      <protection/>
    </xf>
    <xf numFmtId="172" fontId="19" fillId="36" borderId="17" xfId="137" applyNumberFormat="1" applyFont="1" applyFill="1" applyBorder="1" applyAlignment="1" applyProtection="1">
      <alignment vertical="top" wrapText="1"/>
      <protection/>
    </xf>
    <xf numFmtId="0" fontId="20" fillId="0" borderId="0" xfId="137" applyFont="1">
      <alignment/>
      <protection/>
    </xf>
    <xf numFmtId="1" fontId="21" fillId="0" borderId="18" xfId="118" applyNumberFormat="1" applyFont="1" applyFill="1" applyBorder="1" applyAlignment="1" applyProtection="1">
      <alignment vertical="top"/>
      <protection/>
    </xf>
    <xf numFmtId="172" fontId="22" fillId="0" borderId="19" xfId="137" applyNumberFormat="1" applyFont="1" applyFill="1" applyBorder="1" applyAlignment="1" applyProtection="1">
      <alignment vertical="top" wrapText="1"/>
      <protection/>
    </xf>
    <xf numFmtId="172" fontId="22" fillId="0" borderId="20" xfId="137" applyNumberFormat="1" applyFont="1" applyFill="1" applyBorder="1" applyAlignment="1" applyProtection="1">
      <alignment vertical="top" wrapText="1"/>
      <protection/>
    </xf>
    <xf numFmtId="172" fontId="22" fillId="0" borderId="21" xfId="137" applyNumberFormat="1" applyFont="1" applyFill="1" applyBorder="1" applyAlignment="1" applyProtection="1">
      <alignment vertical="top" wrapText="1"/>
      <protection/>
    </xf>
    <xf numFmtId="172" fontId="22" fillId="0" borderId="22" xfId="137" applyNumberFormat="1" applyFont="1" applyFill="1" applyBorder="1" applyAlignment="1" applyProtection="1">
      <alignment vertical="top" wrapText="1"/>
      <protection/>
    </xf>
    <xf numFmtId="172" fontId="22" fillId="0" borderId="23" xfId="137" applyNumberFormat="1" applyFont="1" applyFill="1" applyBorder="1" applyAlignment="1" applyProtection="1">
      <alignment vertical="top" wrapText="1"/>
      <protection/>
    </xf>
    <xf numFmtId="1" fontId="17" fillId="0" borderId="18" xfId="137" applyNumberFormat="1" applyFont="1" applyFill="1" applyBorder="1" applyAlignment="1" applyProtection="1">
      <alignment vertical="top"/>
      <protection/>
    </xf>
    <xf numFmtId="1" fontId="17" fillId="0" borderId="0" xfId="137" applyNumberFormat="1" applyFont="1" applyFill="1" applyBorder="1" applyAlignment="1" applyProtection="1">
      <alignment vertical="top"/>
      <protection/>
    </xf>
    <xf numFmtId="1" fontId="17" fillId="0" borderId="0" xfId="137" applyNumberFormat="1" applyFont="1" applyFill="1" applyBorder="1" applyAlignment="1" applyProtection="1">
      <alignment vertical="top" wrapText="1"/>
      <protection/>
    </xf>
    <xf numFmtId="172" fontId="22" fillId="0" borderId="24" xfId="137" applyNumberFormat="1" applyFont="1" applyFill="1" applyBorder="1" applyAlignment="1" applyProtection="1">
      <alignment vertical="top" wrapText="1"/>
      <protection/>
    </xf>
    <xf numFmtId="1" fontId="20" fillId="0" borderId="18" xfId="137" applyNumberFormat="1" applyFont="1" applyFill="1" applyBorder="1" applyAlignment="1" applyProtection="1">
      <alignment vertical="top" wrapText="1"/>
      <protection/>
    </xf>
    <xf numFmtId="1" fontId="20" fillId="0" borderId="25" xfId="137" applyNumberFormat="1" applyFont="1" applyFill="1" applyBorder="1" applyAlignment="1" applyProtection="1">
      <alignment vertical="top" wrapText="1"/>
      <protection/>
    </xf>
    <xf numFmtId="0" fontId="17" fillId="0" borderId="17" xfId="132" applyFont="1" applyFill="1" applyBorder="1" applyAlignment="1" applyProtection="1">
      <alignment horizontal="centerContinuous" vertical="top"/>
      <protection/>
    </xf>
    <xf numFmtId="0" fontId="22" fillId="0" borderId="13" xfId="132" applyFont="1" applyFill="1" applyBorder="1" applyAlignment="1" applyProtection="1">
      <alignment horizontal="centerContinuous" vertical="top"/>
      <protection/>
    </xf>
    <xf numFmtId="0" fontId="22" fillId="0" borderId="4" xfId="132" applyFont="1" applyFill="1" applyBorder="1" applyAlignment="1" applyProtection="1">
      <alignment horizontal="centerContinuous" vertical="top"/>
      <protection/>
    </xf>
    <xf numFmtId="0" fontId="22" fillId="0" borderId="14" xfId="132" applyFont="1" applyFill="1" applyBorder="1" applyAlignment="1" applyProtection="1">
      <alignment horizontal="center" vertical="top" wrapText="1"/>
      <protection/>
    </xf>
    <xf numFmtId="0" fontId="22" fillId="0" borderId="15" xfId="132" applyFont="1" applyFill="1" applyBorder="1" applyAlignment="1" applyProtection="1">
      <alignment horizontal="center" vertical="top" wrapText="1"/>
      <protection/>
    </xf>
    <xf numFmtId="0" fontId="22" fillId="0" borderId="4" xfId="132" applyFont="1" applyFill="1" applyBorder="1" applyAlignment="1" applyProtection="1">
      <alignment horizontal="center" vertical="top" wrapText="1"/>
      <protection/>
    </xf>
    <xf numFmtId="0" fontId="22" fillId="0" borderId="17" xfId="132" applyFont="1" applyFill="1" applyBorder="1" applyAlignment="1" applyProtection="1">
      <alignment horizontal="center" vertical="top" wrapText="1"/>
      <protection/>
    </xf>
    <xf numFmtId="0" fontId="23" fillId="0" borderId="0" xfId="0" applyFont="1" applyAlignment="1">
      <alignment/>
    </xf>
    <xf numFmtId="1" fontId="20" fillId="0" borderId="0" xfId="137" applyNumberFormat="1" applyFont="1" applyFill="1" applyBorder="1" applyAlignment="1" applyProtection="1">
      <alignment vertical="top"/>
      <protection/>
    </xf>
    <xf numFmtId="1" fontId="20" fillId="0" borderId="24" xfId="137" applyNumberFormat="1" applyFont="1" applyFill="1" applyBorder="1" applyAlignment="1" applyProtection="1">
      <alignment vertical="top"/>
      <protection/>
    </xf>
    <xf numFmtId="1" fontId="20" fillId="0" borderId="26" xfId="137" applyNumberFormat="1" applyFont="1" applyFill="1" applyBorder="1" applyAlignment="1" applyProtection="1">
      <alignment vertical="top"/>
      <protection/>
    </xf>
    <xf numFmtId="1" fontId="20" fillId="0" borderId="27" xfId="137" applyNumberFormat="1" applyFont="1" applyFill="1" applyBorder="1" applyAlignment="1" applyProtection="1">
      <alignment vertical="top"/>
      <protection/>
    </xf>
    <xf numFmtId="0" fontId="22" fillId="0" borderId="16" xfId="132" applyFont="1" applyFill="1" applyBorder="1" applyAlignment="1" applyProtection="1">
      <alignment horizontal="center" vertical="top" wrapText="1"/>
      <protection/>
    </xf>
    <xf numFmtId="186" fontId="20" fillId="37" borderId="19" xfId="137" applyNumberFormat="1" applyFont="1" applyFill="1" applyBorder="1" applyAlignment="1" applyProtection="1">
      <alignment vertical="top"/>
      <protection/>
    </xf>
    <xf numFmtId="186" fontId="20" fillId="37" borderId="28" xfId="137" applyNumberFormat="1" applyFont="1" applyFill="1" applyBorder="1" applyAlignment="1" applyProtection="1">
      <alignment vertical="top"/>
      <protection/>
    </xf>
    <xf numFmtId="0" fontId="17" fillId="0" borderId="17" xfId="132" applyFont="1" applyFill="1" applyBorder="1" applyAlignment="1" applyProtection="1">
      <alignment horizontal="center" vertical="top" wrapText="1"/>
      <protection/>
    </xf>
    <xf numFmtId="1" fontId="24" fillId="0" borderId="0" xfId="137" applyNumberFormat="1" applyFont="1" applyFill="1" applyBorder="1" applyAlignment="1" applyProtection="1">
      <alignment vertical="top"/>
      <protection/>
    </xf>
    <xf numFmtId="0" fontId="17" fillId="0" borderId="8" xfId="132" applyFont="1" applyFill="1" applyBorder="1" applyAlignment="1" applyProtection="1">
      <alignment horizontal="center" vertical="top" wrapText="1"/>
      <protection/>
    </xf>
    <xf numFmtId="0" fontId="22" fillId="0" borderId="8" xfId="132" applyFont="1" applyFill="1" applyBorder="1" applyAlignment="1" applyProtection="1">
      <alignment horizontal="center" vertical="top" wrapText="1"/>
      <protection/>
    </xf>
    <xf numFmtId="172" fontId="19" fillId="36" borderId="8" xfId="137" applyNumberFormat="1" applyFont="1" applyFill="1" applyBorder="1" applyAlignment="1" applyProtection="1">
      <alignment vertical="top" wrapText="1"/>
      <protection/>
    </xf>
    <xf numFmtId="172" fontId="22" fillId="0" borderId="29" xfId="137" applyNumberFormat="1" applyFont="1" applyFill="1" applyBorder="1" applyAlignment="1" applyProtection="1">
      <alignment vertical="top" wrapText="1"/>
      <protection/>
    </xf>
    <xf numFmtId="172" fontId="22" fillId="0" borderId="30" xfId="137" applyNumberFormat="1" applyFont="1" applyFill="1" applyBorder="1" applyAlignment="1" applyProtection="1">
      <alignment vertical="top" wrapText="1"/>
      <protection/>
    </xf>
    <xf numFmtId="186" fontId="20" fillId="37" borderId="31" xfId="137" applyNumberFormat="1" applyFont="1" applyFill="1" applyBorder="1" applyAlignment="1" applyProtection="1">
      <alignment vertical="top"/>
      <protection/>
    </xf>
    <xf numFmtId="186" fontId="20" fillId="37" borderId="32" xfId="137" applyNumberFormat="1" applyFont="1" applyFill="1" applyBorder="1" applyAlignment="1" applyProtection="1">
      <alignment vertical="top"/>
      <protection/>
    </xf>
    <xf numFmtId="186" fontId="20" fillId="37" borderId="30" xfId="137" applyNumberFormat="1" applyFont="1" applyFill="1" applyBorder="1" applyAlignment="1" applyProtection="1">
      <alignment vertical="top"/>
      <protection/>
    </xf>
    <xf numFmtId="186" fontId="20" fillId="37" borderId="33" xfId="137" applyNumberFormat="1" applyFont="1" applyFill="1" applyBorder="1" applyAlignment="1" applyProtection="1">
      <alignment vertical="top"/>
      <protection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0" fontId="17" fillId="0" borderId="4" xfId="132" applyFont="1" applyFill="1" applyBorder="1" applyAlignment="1" applyProtection="1">
      <alignment horizontal="center" vertical="top" wrapText="1"/>
      <protection/>
    </xf>
    <xf numFmtId="172" fontId="22" fillId="0" borderId="34" xfId="137" applyNumberFormat="1" applyFont="1" applyFill="1" applyBorder="1" applyAlignment="1" applyProtection="1">
      <alignment vertical="top" wrapText="1"/>
      <protection/>
    </xf>
    <xf numFmtId="172" fontId="22" fillId="0" borderId="0" xfId="137" applyNumberFormat="1" applyFont="1" applyFill="1" applyBorder="1" applyAlignment="1" applyProtection="1">
      <alignment vertical="top" wrapText="1"/>
      <protection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" fontId="25" fillId="0" borderId="0" xfId="132" applyNumberFormat="1" applyFont="1" applyFill="1" applyBorder="1" applyAlignment="1" applyProtection="1">
      <alignment/>
      <protection hidden="1"/>
    </xf>
    <xf numFmtId="1" fontId="25" fillId="0" borderId="0" xfId="132" applyNumberFormat="1" applyFont="1" applyFill="1" applyBorder="1" applyAlignment="1" applyProtection="1">
      <alignment vertical="center"/>
      <protection hidden="1"/>
    </xf>
    <xf numFmtId="0" fontId="20" fillId="0" borderId="0" xfId="132" applyFont="1" applyBorder="1">
      <alignment/>
      <protection/>
    </xf>
    <xf numFmtId="1" fontId="26" fillId="0" borderId="0" xfId="118" applyNumberFormat="1" applyFont="1" applyBorder="1" applyAlignment="1" applyProtection="1">
      <alignment/>
      <protection hidden="1"/>
    </xf>
    <xf numFmtId="1" fontId="26" fillId="0" borderId="0" xfId="118" applyNumberFormat="1" applyFont="1" applyBorder="1" applyAlignment="1" applyProtection="1">
      <alignment vertical="center"/>
      <protection hidden="1"/>
    </xf>
    <xf numFmtId="0" fontId="25" fillId="0" borderId="0" xfId="132" applyNumberFormat="1" applyFont="1" applyFill="1" applyBorder="1" applyAlignment="1" applyProtection="1">
      <alignment/>
      <protection hidden="1"/>
    </xf>
    <xf numFmtId="186" fontId="20" fillId="42" borderId="31" xfId="137" applyNumberFormat="1" applyFont="1" applyFill="1" applyBorder="1" applyAlignment="1" applyProtection="1">
      <alignment vertical="top"/>
      <protection locked="0"/>
    </xf>
    <xf numFmtId="172" fontId="22" fillId="0" borderId="31" xfId="137" applyNumberFormat="1" applyFont="1" applyFill="1" applyBorder="1" applyAlignment="1" applyProtection="1">
      <alignment vertical="top" wrapText="1"/>
      <protection/>
    </xf>
    <xf numFmtId="186" fontId="15" fillId="0" borderId="19" xfId="137" applyNumberFormat="1" applyFont="1" applyFill="1" applyBorder="1" applyAlignment="1" applyProtection="1">
      <alignment vertical="top" wrapText="1"/>
      <protection/>
    </xf>
    <xf numFmtId="186" fontId="15" fillId="0" borderId="22" xfId="137" applyNumberFormat="1" applyFont="1" applyFill="1" applyBorder="1" applyAlignment="1" applyProtection="1">
      <alignment vertical="top" wrapText="1"/>
      <protection/>
    </xf>
    <xf numFmtId="0" fontId="27" fillId="0" borderId="8" xfId="0" applyFont="1" applyBorder="1" applyAlignment="1">
      <alignment wrapText="1"/>
    </xf>
    <xf numFmtId="0" fontId="27" fillId="0" borderId="35" xfId="0" applyFont="1" applyBorder="1" applyAlignment="1">
      <alignment horizontal="right" wrapText="1"/>
    </xf>
    <xf numFmtId="0" fontId="13" fillId="0" borderId="0" xfId="0" applyFont="1" applyAlignment="1">
      <alignment/>
    </xf>
    <xf numFmtId="0" fontId="28" fillId="0" borderId="36" xfId="0" applyFont="1" applyBorder="1" applyAlignment="1">
      <alignment horizontal="right" wrapText="1"/>
    </xf>
    <xf numFmtId="0" fontId="27" fillId="0" borderId="37" xfId="0" applyFont="1" applyBorder="1" applyAlignment="1">
      <alignment horizontal="right" wrapText="1"/>
    </xf>
    <xf numFmtId="1" fontId="29" fillId="0" borderId="18" xfId="118" applyNumberFormat="1" applyFont="1" applyFill="1" applyBorder="1" applyAlignment="1" applyProtection="1">
      <alignment horizontal="left" vertical="top" indent="1"/>
      <protection/>
    </xf>
    <xf numFmtId="1" fontId="20" fillId="37" borderId="18" xfId="137" applyNumberFormat="1" applyFont="1" applyFill="1" applyBorder="1" applyAlignment="1" applyProtection="1">
      <alignment vertical="top" wrapText="1"/>
      <protection/>
    </xf>
    <xf numFmtId="186" fontId="20" fillId="37" borderId="19" xfId="137" applyNumberFormat="1" applyFont="1" applyFill="1" applyBorder="1" applyAlignment="1" applyProtection="1">
      <alignment vertical="top"/>
      <protection locked="0"/>
    </xf>
    <xf numFmtId="186" fontId="20" fillId="37" borderId="31" xfId="137" applyNumberFormat="1" applyFont="1" applyFill="1" applyBorder="1" applyAlignment="1" applyProtection="1">
      <alignment vertical="top"/>
      <protection locked="0"/>
    </xf>
    <xf numFmtId="0" fontId="20" fillId="37" borderId="0" xfId="137" applyFont="1" applyFill="1">
      <alignment/>
      <protection/>
    </xf>
    <xf numFmtId="0" fontId="0" fillId="37" borderId="0" xfId="0" applyFont="1" applyFill="1" applyAlignment="1">
      <alignment/>
    </xf>
    <xf numFmtId="186" fontId="20" fillId="37" borderId="28" xfId="137" applyNumberFormat="1" applyFont="1" applyFill="1" applyBorder="1" applyAlignment="1" applyProtection="1">
      <alignment vertical="top"/>
      <protection locked="0"/>
    </xf>
    <xf numFmtId="186" fontId="20" fillId="37" borderId="32" xfId="137" applyNumberFormat="1" applyFont="1" applyFill="1" applyBorder="1" applyAlignment="1" applyProtection="1">
      <alignment vertical="top"/>
      <protection locked="0"/>
    </xf>
    <xf numFmtId="1" fontId="30" fillId="0" borderId="0" xfId="132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31" fillId="0" borderId="8" xfId="0" applyFont="1" applyBorder="1" applyAlignment="1">
      <alignment horizontal="center" wrapText="1"/>
    </xf>
    <xf numFmtId="0" fontId="11" fillId="0" borderId="0" xfId="132" applyNumberFormat="1" applyFont="1" applyFill="1" applyBorder="1" applyAlignment="1" applyProtection="1">
      <alignment vertical="top"/>
      <protection hidden="1"/>
    </xf>
    <xf numFmtId="0" fontId="32" fillId="0" borderId="0" xfId="118" applyFont="1" applyFill="1" applyBorder="1" applyAlignment="1" applyProtection="1">
      <alignment vertical="top"/>
      <protection hidden="1"/>
    </xf>
    <xf numFmtId="0" fontId="32" fillId="0" borderId="0" xfId="0" applyFont="1" applyAlignment="1">
      <alignment/>
    </xf>
    <xf numFmtId="0" fontId="15" fillId="0" borderId="0" xfId="132" applyFont="1" applyFill="1" applyBorder="1" applyAlignment="1" applyProtection="1">
      <alignment vertical="top" wrapText="1"/>
      <protection hidden="1"/>
    </xf>
    <xf numFmtId="0" fontId="15" fillId="0" borderId="30" xfId="132" applyFont="1" applyFill="1" applyBorder="1" applyAlignment="1" applyProtection="1">
      <alignment vertical="top" wrapText="1"/>
      <protection hidden="1"/>
    </xf>
    <xf numFmtId="0" fontId="20" fillId="0" borderId="30" xfId="137" applyFont="1" applyBorder="1" applyAlignment="1">
      <alignment wrapText="1"/>
      <protection/>
    </xf>
    <xf numFmtId="0" fontId="20" fillId="0" borderId="0" xfId="137" applyFont="1" applyBorder="1">
      <alignment/>
      <protection/>
    </xf>
    <xf numFmtId="0" fontId="28" fillId="0" borderId="8" xfId="0" applyFont="1" applyBorder="1" applyAlignment="1">
      <alignment wrapText="1"/>
    </xf>
    <xf numFmtId="186" fontId="20" fillId="0" borderId="19" xfId="137" applyNumberFormat="1" applyFont="1" applyFill="1" applyBorder="1" applyAlignment="1" applyProtection="1">
      <alignment vertical="top"/>
      <protection locked="0"/>
    </xf>
    <xf numFmtId="186" fontId="20" fillId="0" borderId="31" xfId="137" applyNumberFormat="1" applyFont="1" applyFill="1" applyBorder="1" applyAlignment="1" applyProtection="1">
      <alignment vertical="top"/>
      <protection locked="0"/>
    </xf>
    <xf numFmtId="0" fontId="20" fillId="0" borderId="30" xfId="137" applyFont="1" applyBorder="1" applyAlignment="1" applyProtection="1">
      <alignment wrapText="1"/>
      <protection locked="0"/>
    </xf>
    <xf numFmtId="0" fontId="20" fillId="37" borderId="30" xfId="137" applyFont="1" applyFill="1" applyBorder="1" applyAlignment="1" applyProtection="1">
      <alignment wrapText="1"/>
      <protection locked="0"/>
    </xf>
    <xf numFmtId="0" fontId="0" fillId="0" borderId="30" xfId="0" applyFont="1" applyBorder="1" applyAlignment="1" applyProtection="1">
      <alignment wrapText="1"/>
      <protection locked="0"/>
    </xf>
    <xf numFmtId="0" fontId="0" fillId="0" borderId="33" xfId="0" applyFont="1" applyBorder="1" applyAlignment="1" applyProtection="1">
      <alignment wrapText="1"/>
      <protection locked="0"/>
    </xf>
    <xf numFmtId="0" fontId="20" fillId="0" borderId="8" xfId="132" applyFont="1" applyBorder="1" applyAlignment="1" applyProtection="1">
      <alignment wrapText="1"/>
      <protection locked="0"/>
    </xf>
    <xf numFmtId="1" fontId="20" fillId="0" borderId="0" xfId="137" applyNumberFormat="1" applyFont="1" applyFill="1" applyBorder="1" applyAlignment="1" applyProtection="1">
      <alignment horizontal="left" vertical="top" wrapText="1"/>
      <protection/>
    </xf>
    <xf numFmtId="1" fontId="20" fillId="0" borderId="24" xfId="137" applyNumberFormat="1" applyFont="1" applyFill="1" applyBorder="1" applyAlignment="1" applyProtection="1">
      <alignment horizontal="left" vertical="top" wrapText="1"/>
      <protection/>
    </xf>
    <xf numFmtId="1" fontId="21" fillId="0" borderId="18" xfId="118" applyNumberFormat="1" applyFont="1" applyFill="1" applyBorder="1" applyAlignment="1" applyProtection="1">
      <alignment horizontal="left" vertical="top"/>
      <protection/>
    </xf>
    <xf numFmtId="1" fontId="21" fillId="0" borderId="0" xfId="118" applyNumberFormat="1" applyFont="1" applyFill="1" applyBorder="1" applyAlignment="1" applyProtection="1">
      <alignment horizontal="left" vertical="top"/>
      <protection/>
    </xf>
    <xf numFmtId="1" fontId="21" fillId="0" borderId="24" xfId="118" applyNumberFormat="1" applyFont="1" applyFill="1" applyBorder="1" applyAlignment="1" applyProtection="1">
      <alignment horizontal="left" vertical="top"/>
      <protection/>
    </xf>
    <xf numFmtId="1" fontId="20" fillId="0" borderId="0" xfId="137" applyNumberFormat="1" applyFont="1" applyFill="1" applyBorder="1" applyAlignment="1" applyProtection="1">
      <alignment horizontal="left" vertical="top"/>
      <protection/>
    </xf>
    <xf numFmtId="1" fontId="20" fillId="0" borderId="0" xfId="137" applyNumberFormat="1" applyFont="1" applyFill="1" applyBorder="1" applyAlignment="1" applyProtection="1">
      <alignment vertical="top" wrapText="1"/>
      <protection/>
    </xf>
    <xf numFmtId="0" fontId="20" fillId="0" borderId="0" xfId="0" applyFont="1" applyAlignment="1">
      <alignment wrapText="1"/>
    </xf>
    <xf numFmtId="1" fontId="20" fillId="0" borderId="0" xfId="132" applyNumberFormat="1" applyFont="1" applyFill="1" applyBorder="1" applyAlignment="1" applyProtection="1">
      <alignment vertical="center" wrapText="1"/>
      <protection hidden="1"/>
    </xf>
    <xf numFmtId="1" fontId="20" fillId="37" borderId="0" xfId="132" applyNumberFormat="1" applyFont="1" applyFill="1" applyBorder="1" applyAlignment="1" applyProtection="1">
      <alignment vertical="center" wrapText="1"/>
      <protection hidden="1"/>
    </xf>
    <xf numFmtId="1" fontId="20" fillId="0" borderId="0" xfId="137" applyNumberFormat="1" applyFont="1" applyFill="1" applyBorder="1" applyAlignment="1" applyProtection="1">
      <alignment horizontal="left" vertical="top"/>
      <protection/>
    </xf>
    <xf numFmtId="1" fontId="20" fillId="0" borderId="0" xfId="137" applyNumberFormat="1" applyFont="1" applyFill="1" applyBorder="1" applyAlignment="1" applyProtection="1">
      <alignment horizontal="left" vertical="top" wrapText="1"/>
      <protection/>
    </xf>
    <xf numFmtId="1" fontId="20" fillId="0" borderId="24" xfId="137" applyNumberFormat="1" applyFont="1" applyFill="1" applyBorder="1" applyAlignment="1" applyProtection="1">
      <alignment horizontal="left" vertical="top" wrapText="1"/>
      <protection/>
    </xf>
    <xf numFmtId="1" fontId="21" fillId="0" borderId="18" xfId="118" applyNumberFormat="1" applyFont="1" applyFill="1" applyBorder="1" applyAlignment="1" applyProtection="1">
      <alignment horizontal="left" vertical="top"/>
      <protection/>
    </xf>
    <xf numFmtId="1" fontId="21" fillId="0" borderId="0" xfId="118" applyNumberFormat="1" applyFont="1" applyFill="1" applyBorder="1" applyAlignment="1" applyProtection="1">
      <alignment horizontal="left" vertical="top"/>
      <protection/>
    </xf>
    <xf numFmtId="1" fontId="21" fillId="0" borderId="24" xfId="118" applyNumberFormat="1" applyFont="1" applyFill="1" applyBorder="1" applyAlignment="1" applyProtection="1">
      <alignment horizontal="left" vertical="top"/>
      <protection/>
    </xf>
    <xf numFmtId="1" fontId="20" fillId="0" borderId="0" xfId="137" applyNumberFormat="1" applyFont="1" applyFill="1" applyBorder="1" applyAlignment="1" applyProtection="1">
      <alignment vertical="top" wrapText="1"/>
      <protection/>
    </xf>
    <xf numFmtId="1" fontId="20" fillId="0" borderId="8" xfId="132" applyNumberFormat="1" applyFont="1" applyBorder="1" applyAlignment="1" applyProtection="1">
      <alignment wrapText="1"/>
      <protection locked="0"/>
    </xf>
    <xf numFmtId="1" fontId="31" fillId="0" borderId="8" xfId="0" applyNumberFormat="1" applyFont="1" applyBorder="1" applyAlignment="1" applyProtection="1">
      <alignment horizontal="center" wrapText="1"/>
      <protection locked="0"/>
    </xf>
    <xf numFmtId="1" fontId="20" fillId="0" borderId="8" xfId="132" applyNumberFormat="1" applyFont="1" applyBorder="1" applyProtection="1">
      <alignment/>
      <protection locked="0"/>
    </xf>
    <xf numFmtId="0" fontId="20" fillId="0" borderId="8" xfId="132" applyFont="1" applyBorder="1" applyAlignment="1" applyProtection="1">
      <alignment horizontal="right" wrapText="1"/>
      <protection locked="0"/>
    </xf>
    <xf numFmtId="1" fontId="12" fillId="0" borderId="8" xfId="132" applyNumberFormat="1" applyFont="1" applyBorder="1" applyAlignment="1" applyProtection="1">
      <alignment wrapText="1"/>
      <protection locked="0"/>
    </xf>
    <xf numFmtId="1" fontId="32" fillId="0" borderId="8" xfId="0" applyNumberFormat="1" applyFont="1" applyBorder="1" applyAlignment="1" applyProtection="1">
      <alignment horizontal="right" wrapText="1"/>
      <protection locked="0"/>
    </xf>
    <xf numFmtId="1" fontId="12" fillId="0" borderId="8" xfId="132" applyNumberFormat="1" applyFont="1" applyBorder="1" applyProtection="1">
      <alignment/>
      <protection locked="0"/>
    </xf>
    <xf numFmtId="1" fontId="33" fillId="0" borderId="8" xfId="0" applyNumberFormat="1" applyFont="1" applyBorder="1" applyAlignment="1" applyProtection="1">
      <alignment horizontal="right" wrapText="1"/>
      <protection locked="0"/>
    </xf>
    <xf numFmtId="1" fontId="20" fillId="37" borderId="8" xfId="132" applyNumberFormat="1" applyFont="1" applyFill="1" applyBorder="1" applyProtection="1">
      <alignment/>
      <protection locked="0"/>
    </xf>
    <xf numFmtId="1" fontId="20" fillId="0" borderId="8" xfId="132" applyNumberFormat="1" applyFont="1" applyFill="1" applyBorder="1" applyProtection="1">
      <alignment/>
      <protection locked="0"/>
    </xf>
    <xf numFmtId="1" fontId="20" fillId="0" borderId="8" xfId="132" applyNumberFormat="1" applyFont="1" applyFill="1" applyBorder="1" applyAlignment="1" applyProtection="1">
      <alignment wrapText="1"/>
      <protection locked="0"/>
    </xf>
    <xf numFmtId="0" fontId="34" fillId="0" borderId="30" xfId="137" applyFont="1" applyBorder="1" applyAlignment="1" applyProtection="1">
      <alignment wrapText="1"/>
      <protection locked="0"/>
    </xf>
    <xf numFmtId="0" fontId="14" fillId="0" borderId="30" xfId="0" applyFont="1" applyBorder="1" applyAlignment="1" applyProtection="1">
      <alignment wrapText="1"/>
      <protection locked="0"/>
    </xf>
    <xf numFmtId="1" fontId="20" fillId="0" borderId="8" xfId="132" applyNumberFormat="1" applyFont="1" applyBorder="1" applyAlignment="1" applyProtection="1">
      <alignment horizontal="right"/>
      <protection locked="0"/>
    </xf>
    <xf numFmtId="0" fontId="20" fillId="0" borderId="30" xfId="137" applyFont="1" applyBorder="1" applyAlignment="1" applyProtection="1">
      <alignment horizontal="left" wrapText="1"/>
      <protection locked="0"/>
    </xf>
    <xf numFmtId="0" fontId="20" fillId="37" borderId="30" xfId="137" applyFont="1" applyFill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30" fillId="0" borderId="30" xfId="0" applyFont="1" applyBorder="1" applyAlignment="1" applyProtection="1">
      <alignment horizontal="left" wrapText="1"/>
      <protection locked="0"/>
    </xf>
    <xf numFmtId="1" fontId="20" fillId="0" borderId="0" xfId="137" applyNumberFormat="1" applyFont="1" applyFill="1" applyBorder="1" applyAlignment="1" applyProtection="1">
      <alignment horizontal="left" vertical="top" wrapText="1"/>
      <protection/>
    </xf>
    <xf numFmtId="1" fontId="20" fillId="0" borderId="24" xfId="137" applyNumberFormat="1" applyFont="1" applyFill="1" applyBorder="1" applyAlignment="1" applyProtection="1">
      <alignment horizontal="left" vertical="top" wrapText="1"/>
      <protection/>
    </xf>
    <xf numFmtId="1" fontId="21" fillId="0" borderId="18" xfId="118" applyNumberFormat="1" applyFont="1" applyFill="1" applyBorder="1" applyAlignment="1" applyProtection="1">
      <alignment horizontal="left" vertical="top"/>
      <protection/>
    </xf>
    <xf numFmtId="1" fontId="21" fillId="0" borderId="0" xfId="118" applyNumberFormat="1" applyFont="1" applyFill="1" applyBorder="1" applyAlignment="1" applyProtection="1">
      <alignment horizontal="left" vertical="top"/>
      <protection/>
    </xf>
    <xf numFmtId="1" fontId="21" fillId="0" borderId="24" xfId="118" applyNumberFormat="1" applyFont="1" applyFill="1" applyBorder="1" applyAlignment="1" applyProtection="1">
      <alignment horizontal="left" vertical="top"/>
      <protection/>
    </xf>
    <xf numFmtId="0" fontId="35" fillId="0" borderId="30" xfId="137" applyFont="1" applyBorder="1" applyAlignment="1" applyProtection="1">
      <alignment vertical="center" wrapText="1"/>
      <protection locked="0"/>
    </xf>
    <xf numFmtId="0" fontId="35" fillId="37" borderId="30" xfId="137" applyFont="1" applyFill="1" applyBorder="1" applyAlignment="1" applyProtection="1">
      <alignment vertical="center" wrapText="1"/>
      <protection locked="0"/>
    </xf>
    <xf numFmtId="0" fontId="36" fillId="0" borderId="30" xfId="0" applyFont="1" applyBorder="1" applyAlignment="1" applyProtection="1">
      <alignment vertical="center" wrapText="1"/>
      <protection locked="0"/>
    </xf>
    <xf numFmtId="1" fontId="33" fillId="0" borderId="8" xfId="0" applyNumberFormat="1" applyFont="1" applyBorder="1" applyAlignment="1" applyProtection="1">
      <alignment horizontal="right" wrapText="1"/>
      <protection locked="0"/>
    </xf>
    <xf numFmtId="0" fontId="34" fillId="37" borderId="30" xfId="137" applyFont="1" applyFill="1" applyBorder="1" applyAlignment="1" applyProtection="1">
      <alignment wrapText="1"/>
      <protection locked="0"/>
    </xf>
    <xf numFmtId="0" fontId="30" fillId="0" borderId="30" xfId="0" applyFont="1" applyBorder="1" applyAlignment="1" applyProtection="1">
      <alignment wrapText="1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37" fontId="20" fillId="40" borderId="19" xfId="137" applyNumberFormat="1" applyFont="1" applyFill="1" applyBorder="1" applyAlignment="1" applyProtection="1">
      <alignment vertical="top"/>
      <protection locked="0"/>
    </xf>
    <xf numFmtId="37" fontId="20" fillId="38" borderId="19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7" borderId="19" xfId="137" applyNumberFormat="1" applyFont="1" applyFill="1" applyBorder="1" applyAlignment="1" applyProtection="1">
      <alignment vertical="top"/>
      <protection locked="0"/>
    </xf>
    <xf numFmtId="186" fontId="20" fillId="37" borderId="31" xfId="137" applyNumberFormat="1" applyFont="1" applyFill="1" applyBorder="1" applyAlignment="1" applyProtection="1">
      <alignment vertical="top"/>
      <protection locked="0"/>
    </xf>
    <xf numFmtId="1" fontId="20" fillId="0" borderId="8" xfId="132" applyNumberFormat="1" applyFont="1" applyBorder="1" applyAlignment="1" applyProtection="1">
      <alignment wrapText="1"/>
      <protection locked="0"/>
    </xf>
    <xf numFmtId="1" fontId="31" fillId="0" borderId="8" xfId="0" applyNumberFormat="1" applyFont="1" applyBorder="1" applyAlignment="1" applyProtection="1">
      <alignment horizontal="center" wrapText="1"/>
      <protection locked="0"/>
    </xf>
    <xf numFmtId="1" fontId="20" fillId="0" borderId="8" xfId="132" applyNumberFormat="1" applyFont="1" applyBorder="1" applyProtection="1">
      <alignment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0" fontId="15" fillId="0" borderId="30" xfId="132" applyFont="1" applyFill="1" applyBorder="1" applyAlignment="1" applyProtection="1">
      <alignment vertical="top" wrapText="1"/>
      <protection hidden="1"/>
    </xf>
    <xf numFmtId="0" fontId="20" fillId="0" borderId="30" xfId="137" applyFont="1" applyBorder="1" applyAlignment="1">
      <alignment wrapText="1"/>
      <protection/>
    </xf>
    <xf numFmtId="0" fontId="20" fillId="0" borderId="30" xfId="137" applyFont="1" applyBorder="1" applyAlignment="1" applyProtection="1">
      <alignment wrapText="1"/>
      <protection locked="0"/>
    </xf>
    <xf numFmtId="0" fontId="20" fillId="37" borderId="30" xfId="137" applyFont="1" applyFill="1" applyBorder="1" applyAlignment="1" applyProtection="1">
      <alignment wrapText="1"/>
      <protection locked="0"/>
    </xf>
    <xf numFmtId="0" fontId="0" fillId="0" borderId="30" xfId="0" applyFont="1" applyBorder="1" applyAlignment="1" applyProtection="1">
      <alignment wrapText="1"/>
      <protection locked="0"/>
    </xf>
    <xf numFmtId="0" fontId="0" fillId="0" borderId="33" xfId="0" applyFont="1" applyBorder="1" applyAlignment="1" applyProtection="1">
      <alignment wrapText="1"/>
      <protection locked="0"/>
    </xf>
    <xf numFmtId="0" fontId="20" fillId="0" borderId="30" xfId="137" applyFont="1" applyBorder="1" applyAlignment="1" applyProtection="1">
      <alignment horizontal="left" vertical="top" wrapText="1"/>
      <protection locked="0"/>
    </xf>
    <xf numFmtId="0" fontId="20" fillId="0" borderId="30" xfId="137" applyFont="1" applyBorder="1" applyAlignment="1" applyProtection="1">
      <alignment horizontal="left" vertical="center" wrapText="1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34" fillId="38" borderId="19" xfId="137" applyNumberFormat="1" applyFont="1" applyFill="1" applyBorder="1" applyAlignment="1" applyProtection="1">
      <alignment vertical="top"/>
      <protection locked="0"/>
    </xf>
    <xf numFmtId="186" fontId="34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3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3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3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3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3" fontId="20" fillId="38" borderId="19" xfId="137" applyNumberFormat="1" applyFont="1" applyFill="1" applyBorder="1" applyAlignment="1" applyProtection="1">
      <alignment vertical="top"/>
      <protection locked="0"/>
    </xf>
    <xf numFmtId="3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3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3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/>
    </xf>
    <xf numFmtId="0" fontId="15" fillId="0" borderId="30" xfId="132" applyFont="1" applyFill="1" applyBorder="1" applyAlignment="1" applyProtection="1">
      <alignment vertical="top" wrapText="1"/>
      <protection hidden="1"/>
    </xf>
    <xf numFmtId="0" fontId="20" fillId="0" borderId="30" xfId="137" applyFont="1" applyBorder="1" applyAlignment="1">
      <alignment wrapText="1"/>
      <protection/>
    </xf>
    <xf numFmtId="0" fontId="20" fillId="0" borderId="30" xfId="137" applyFont="1" applyBorder="1" applyAlignment="1" applyProtection="1">
      <alignment wrapText="1"/>
      <protection locked="0"/>
    </xf>
    <xf numFmtId="0" fontId="0" fillId="0" borderId="33" xfId="0" applyFont="1" applyBorder="1" applyAlignment="1" applyProtection="1">
      <alignment wrapText="1"/>
      <protection locked="0"/>
    </xf>
    <xf numFmtId="0" fontId="20" fillId="0" borderId="30" xfId="137" applyFont="1" applyBorder="1" applyAlignment="1" applyProtection="1">
      <alignment horizontal="left" wrapText="1"/>
      <protection locked="0"/>
    </xf>
    <xf numFmtId="0" fontId="20" fillId="37" borderId="30" xfId="137" applyFont="1" applyFill="1" applyBorder="1" applyAlignment="1" applyProtection="1">
      <alignment horizontal="left" wrapText="1"/>
      <protection locked="0"/>
    </xf>
    <xf numFmtId="0" fontId="20" fillId="0" borderId="30" xfId="137" applyFont="1" applyFill="1" applyBorder="1" applyAlignment="1" applyProtection="1">
      <alignment horizontal="left" wrapText="1"/>
      <protection locked="0"/>
    </xf>
    <xf numFmtId="0" fontId="20" fillId="0" borderId="30" xfId="137" applyFont="1" applyBorder="1" applyAlignment="1" applyProtection="1">
      <alignment horizontal="left" vertical="top" wrapText="1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30" fillId="0" borderId="30" xfId="0" applyFont="1" applyBorder="1" applyAlignment="1" applyProtection="1">
      <alignment horizontal="left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30" fillId="0" borderId="30" xfId="0" applyFont="1" applyFill="1" applyBorder="1" applyAlignment="1" applyProtection="1">
      <alignment horizontal="left" wrapText="1"/>
      <protection locked="0"/>
    </xf>
    <xf numFmtId="0" fontId="0" fillId="37" borderId="30" xfId="0" applyFont="1" applyFill="1" applyBorder="1" applyAlignment="1" applyProtection="1">
      <alignment horizontal="left" wrapText="1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39" borderId="19" xfId="137" applyNumberFormat="1" applyFont="1" applyFill="1" applyBorder="1" applyAlignment="1" applyProtection="1">
      <alignment vertical="top"/>
      <protection locked="0"/>
    </xf>
    <xf numFmtId="186" fontId="20" fillId="40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0" fontId="15" fillId="0" borderId="30" xfId="132" applyFont="1" applyFill="1" applyBorder="1" applyAlignment="1" applyProtection="1">
      <alignment vertical="top" wrapText="1"/>
      <protection hidden="1"/>
    </xf>
    <xf numFmtId="0" fontId="20" fillId="0" borderId="30" xfId="137" applyFont="1" applyBorder="1" applyAlignment="1">
      <alignment wrapText="1"/>
      <protection/>
    </xf>
    <xf numFmtId="0" fontId="20" fillId="0" borderId="30" xfId="137" applyFont="1" applyBorder="1" applyAlignment="1" applyProtection="1">
      <alignment wrapText="1"/>
      <protection locked="0"/>
    </xf>
    <xf numFmtId="0" fontId="20" fillId="37" borderId="30" xfId="137" applyFont="1" applyFill="1" applyBorder="1" applyAlignment="1" applyProtection="1">
      <alignment wrapText="1"/>
      <protection locked="0"/>
    </xf>
    <xf numFmtId="0" fontId="0" fillId="0" borderId="30" xfId="0" applyFont="1" applyBorder="1" applyAlignment="1" applyProtection="1">
      <alignment wrapText="1"/>
      <protection locked="0"/>
    </xf>
    <xf numFmtId="0" fontId="0" fillId="0" borderId="33" xfId="0" applyFont="1" applyBorder="1" applyAlignment="1" applyProtection="1">
      <alignment wrapText="1"/>
      <protection locked="0"/>
    </xf>
    <xf numFmtId="0" fontId="0" fillId="0" borderId="0" xfId="0" applyAlignment="1">
      <alignment vertical="center" wrapText="1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86" fontId="20" fillId="38" borderId="19" xfId="137" applyNumberFormat="1" applyFont="1" applyFill="1" applyBorder="1" applyAlignment="1" applyProtection="1">
      <alignment vertical="top"/>
      <protection locked="0"/>
    </xf>
    <xf numFmtId="186" fontId="20" fillId="41" borderId="31" xfId="137" applyNumberFormat="1" applyFont="1" applyFill="1" applyBorder="1" applyAlignment="1" applyProtection="1">
      <alignment vertical="top"/>
      <protection locked="0"/>
    </xf>
    <xf numFmtId="1" fontId="20" fillId="0" borderId="0" xfId="137" applyNumberFormat="1" applyFont="1" applyFill="1" applyBorder="1" applyAlignment="1" applyProtection="1">
      <alignment horizontal="left" vertical="top"/>
      <protection/>
    </xf>
    <xf numFmtId="1" fontId="20" fillId="0" borderId="24" xfId="137" applyNumberFormat="1" applyFont="1" applyFill="1" applyBorder="1" applyAlignment="1" applyProtection="1">
      <alignment horizontal="left" vertical="top"/>
      <protection/>
    </xf>
    <xf numFmtId="1" fontId="37" fillId="0" borderId="0" xfId="137" applyNumberFormat="1" applyFont="1" applyFill="1" applyBorder="1" applyAlignment="1" applyProtection="1">
      <alignment horizontal="left" vertical="top" wrapText="1"/>
      <protection/>
    </xf>
    <xf numFmtId="1" fontId="37" fillId="0" borderId="24" xfId="137" applyNumberFormat="1" applyFont="1" applyFill="1" applyBorder="1" applyAlignment="1" applyProtection="1">
      <alignment horizontal="left" vertical="top" wrapText="1"/>
      <protection/>
    </xf>
    <xf numFmtId="1" fontId="20" fillId="0" borderId="0" xfId="137" applyNumberFormat="1" applyFont="1" applyFill="1" applyBorder="1" applyAlignment="1" applyProtection="1">
      <alignment horizontal="left" vertical="top" wrapText="1"/>
      <protection/>
    </xf>
    <xf numFmtId="1" fontId="20" fillId="0" borderId="24" xfId="137" applyNumberFormat="1" applyFont="1" applyFill="1" applyBorder="1" applyAlignment="1" applyProtection="1">
      <alignment horizontal="left" vertical="top" wrapText="1"/>
      <protection/>
    </xf>
    <xf numFmtId="1" fontId="21" fillId="0" borderId="18" xfId="118" applyNumberFormat="1" applyFont="1" applyFill="1" applyBorder="1" applyAlignment="1" applyProtection="1">
      <alignment horizontal="left" vertical="top"/>
      <protection/>
    </xf>
    <xf numFmtId="1" fontId="21" fillId="0" borderId="0" xfId="118" applyNumberFormat="1" applyFont="1" applyFill="1" applyBorder="1" applyAlignment="1" applyProtection="1">
      <alignment horizontal="left" vertical="top"/>
      <protection/>
    </xf>
    <xf numFmtId="1" fontId="21" fillId="0" borderId="24" xfId="118" applyNumberFormat="1" applyFont="1" applyFill="1" applyBorder="1" applyAlignment="1" applyProtection="1">
      <alignment horizontal="left" vertical="top"/>
      <protection/>
    </xf>
    <xf numFmtId="1" fontId="20" fillId="0" borderId="0" xfId="137" applyNumberFormat="1" applyFont="1" applyFill="1" applyBorder="1" applyAlignment="1" applyProtection="1">
      <alignment vertical="top" wrapText="1"/>
      <protection/>
    </xf>
    <xf numFmtId="0" fontId="0" fillId="0" borderId="24" xfId="0" applyBorder="1" applyAlignment="1">
      <alignment vertical="top"/>
    </xf>
    <xf numFmtId="1" fontId="21" fillId="0" borderId="38" xfId="118" applyNumberFormat="1" applyFont="1" applyFill="1" applyBorder="1" applyAlignment="1" applyProtection="1">
      <alignment horizontal="left" vertical="top"/>
      <protection/>
    </xf>
    <xf numFmtId="1" fontId="21" fillId="0" borderId="34" xfId="118" applyNumberFormat="1" applyFont="1" applyFill="1" applyBorder="1" applyAlignment="1" applyProtection="1">
      <alignment horizontal="left" vertical="top"/>
      <protection/>
    </xf>
    <xf numFmtId="1" fontId="21" fillId="0" borderId="23" xfId="118" applyNumberFormat="1" applyFont="1" applyFill="1" applyBorder="1" applyAlignment="1" applyProtection="1">
      <alignment horizontal="left" vertical="top"/>
      <protection/>
    </xf>
    <xf numFmtId="1" fontId="37" fillId="37" borderId="0" xfId="137" applyNumberFormat="1" applyFont="1" applyFill="1" applyBorder="1" applyAlignment="1" applyProtection="1">
      <alignment horizontal="left" vertical="top" wrapText="1"/>
      <protection/>
    </xf>
    <xf numFmtId="1" fontId="37" fillId="37" borderId="24" xfId="137" applyNumberFormat="1" applyFont="1" applyFill="1" applyBorder="1" applyAlignment="1" applyProtection="1">
      <alignment horizontal="left" vertical="top" wrapText="1"/>
      <protection/>
    </xf>
    <xf numFmtId="0" fontId="20" fillId="0" borderId="30" xfId="137" applyFont="1" applyBorder="1" applyAlignment="1" applyProtection="1">
      <alignment vertical="top" wrapText="1"/>
      <protection locked="0"/>
    </xf>
    <xf numFmtId="0" fontId="20" fillId="37" borderId="30" xfId="137" applyFont="1" applyFill="1" applyBorder="1" applyAlignment="1" applyProtection="1">
      <alignment vertical="top" wrapText="1"/>
      <protection locked="0"/>
    </xf>
    <xf numFmtId="0" fontId="0" fillId="0" borderId="30" xfId="0" applyFont="1" applyBorder="1" applyAlignment="1" applyProtection="1">
      <alignment vertical="top" wrapText="1"/>
      <protection locked="0"/>
    </xf>
  </cellXfs>
  <cellStyles count="1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0" xfId="65"/>
    <cellStyle name="Comma 21" xfId="66"/>
    <cellStyle name="Comma 22" xfId="67"/>
    <cellStyle name="Comma 23" xfId="68"/>
    <cellStyle name="Comma 24" xfId="69"/>
    <cellStyle name="Comma 25" xfId="70"/>
    <cellStyle name="Comma 26" xfId="71"/>
    <cellStyle name="Comma 27" xfId="72"/>
    <cellStyle name="Comma 28" xfId="73"/>
    <cellStyle name="Comma 29" xfId="74"/>
    <cellStyle name="Comma 3" xfId="75"/>
    <cellStyle name="Comma 3 2" xfId="76"/>
    <cellStyle name="Comma 3 2 2" xfId="77"/>
    <cellStyle name="Comma 4" xfId="78"/>
    <cellStyle name="Comma 4 2" xfId="79"/>
    <cellStyle name="Comma 4 2 2" xfId="80"/>
    <cellStyle name="Comma 5" xfId="81"/>
    <cellStyle name="Comma 5 2" xfId="82"/>
    <cellStyle name="Comma 5 2 2" xfId="83"/>
    <cellStyle name="Comma 6" xfId="84"/>
    <cellStyle name="Comma 6 2" xfId="85"/>
    <cellStyle name="Comma 6 2 2" xfId="86"/>
    <cellStyle name="Comma 7" xfId="87"/>
    <cellStyle name="Comma 7 2" xfId="88"/>
    <cellStyle name="Comma 7 2 2" xfId="89"/>
    <cellStyle name="Comma 8" xfId="90"/>
    <cellStyle name="Comma 9" xfId="91"/>
    <cellStyle name="Comma0" xfId="92"/>
    <cellStyle name="Currency" xfId="93"/>
    <cellStyle name="Currency [0]" xfId="94"/>
    <cellStyle name="Currency [00]" xfId="95"/>
    <cellStyle name="Currency 2" xfId="96"/>
    <cellStyle name="Currency0" xfId="97"/>
    <cellStyle name="Date" xfId="98"/>
    <cellStyle name="Date Short" xfId="99"/>
    <cellStyle name="Dezimal [0]_Compiling Utility Macros" xfId="100"/>
    <cellStyle name="Dezimal_Compiling Utility Macros" xfId="101"/>
    <cellStyle name="Enter Currency (0)" xfId="102"/>
    <cellStyle name="Enter Currency (2)" xfId="103"/>
    <cellStyle name="Enter Units (0)" xfId="104"/>
    <cellStyle name="Enter Units (1)" xfId="105"/>
    <cellStyle name="Enter Units (2)" xfId="106"/>
    <cellStyle name="Explanatory Text" xfId="107"/>
    <cellStyle name="Fixed" xfId="108"/>
    <cellStyle name="Followed Hyperlink" xfId="109"/>
    <cellStyle name="Good" xfId="110"/>
    <cellStyle name="Grey" xfId="111"/>
    <cellStyle name="Header1" xfId="112"/>
    <cellStyle name="Header2" xfId="113"/>
    <cellStyle name="Heading 1" xfId="114"/>
    <cellStyle name="Heading 2" xfId="115"/>
    <cellStyle name="Heading 3" xfId="116"/>
    <cellStyle name="Heading 4" xfId="117"/>
    <cellStyle name="Hyperlink" xfId="118"/>
    <cellStyle name="Hyperlink 2" xfId="119"/>
    <cellStyle name="Hyperlink 2 2" xfId="120"/>
    <cellStyle name="Input" xfId="121"/>
    <cellStyle name="Input [yellow]" xfId="122"/>
    <cellStyle name="Link Currency (0)" xfId="123"/>
    <cellStyle name="Link Currency (2)" xfId="124"/>
    <cellStyle name="Link Units (0)" xfId="125"/>
    <cellStyle name="Link Units (1)" xfId="126"/>
    <cellStyle name="Link Units (2)" xfId="127"/>
    <cellStyle name="Linked Cell" xfId="128"/>
    <cellStyle name="Neutral" xfId="129"/>
    <cellStyle name="Normal - Style1" xfId="130"/>
    <cellStyle name="Normal 10" xfId="131"/>
    <cellStyle name="Normal 2" xfId="132"/>
    <cellStyle name="Normal 2 2" xfId="133"/>
    <cellStyle name="Normal 2 2 10 2" xfId="134"/>
    <cellStyle name="Normal 3" xfId="135"/>
    <cellStyle name="Normal 3 2" xfId="136"/>
    <cellStyle name="Normal 4" xfId="137"/>
    <cellStyle name="Normal 4 2" xfId="138"/>
    <cellStyle name="Normal 4 2 2" xfId="139"/>
    <cellStyle name="Normal 5" xfId="140"/>
    <cellStyle name="Normal 5 2" xfId="141"/>
    <cellStyle name="Normal 5 3" xfId="142"/>
    <cellStyle name="Note" xfId="143"/>
    <cellStyle name="Output" xfId="144"/>
    <cellStyle name="Percent" xfId="145"/>
    <cellStyle name="Percent [0]" xfId="146"/>
    <cellStyle name="Percent [00]" xfId="147"/>
    <cellStyle name="Percent [2]" xfId="148"/>
    <cellStyle name="PrePop Currency (0)" xfId="149"/>
    <cellStyle name="PrePop Currency (2)" xfId="150"/>
    <cellStyle name="PrePop Units (0)" xfId="151"/>
    <cellStyle name="PrePop Units (1)" xfId="152"/>
    <cellStyle name="PrePop Units (2)" xfId="153"/>
    <cellStyle name="Standard_Anpassen der Amortisation" xfId="154"/>
    <cellStyle name="Style 1" xfId="155"/>
    <cellStyle name="Text Indent A" xfId="156"/>
    <cellStyle name="Text Indent B" xfId="157"/>
    <cellStyle name="Text Indent C" xfId="158"/>
    <cellStyle name="Title" xfId="159"/>
    <cellStyle name="Total" xfId="160"/>
    <cellStyle name="Währung [0]_Compiling Utility Macros" xfId="161"/>
    <cellStyle name="Währung_Compiling Utility Macros" xfId="162"/>
    <cellStyle name="Warning Text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63"/>
  <sheetViews>
    <sheetView zoomScalePageLayoutView="0" workbookViewId="0" topLeftCell="A1">
      <selection activeCell="A1" sqref="A1:T87"/>
    </sheetView>
  </sheetViews>
  <sheetFormatPr defaultColWidth="104.7109375" defaultRowHeight="15"/>
  <cols>
    <col min="1" max="1" width="11.140625" style="0" bestFit="1" customWidth="1"/>
    <col min="2" max="2" width="8.421875" style="0" customWidth="1"/>
    <col min="3" max="3" width="16.140625" style="0" bestFit="1" customWidth="1"/>
    <col min="4" max="4" width="7.28125" style="0" bestFit="1" customWidth="1"/>
  </cols>
  <sheetData>
    <row r="1" spans="1:4" ht="25.5" thickBot="1">
      <c r="A1" s="95" t="s">
        <v>22</v>
      </c>
      <c r="B1" s="95" t="s">
        <v>23</v>
      </c>
      <c r="C1" s="95" t="s">
        <v>24</v>
      </c>
      <c r="D1" s="75" t="s">
        <v>25</v>
      </c>
    </row>
    <row r="2" spans="1:4" ht="15.75" thickBot="1">
      <c r="A2" s="95" t="s">
        <v>89</v>
      </c>
      <c r="B2" s="95"/>
      <c r="C2" s="95" t="s">
        <v>120</v>
      </c>
      <c r="D2" s="75"/>
    </row>
    <row r="3" spans="1:4" ht="15">
      <c r="A3" s="72" t="s">
        <v>90</v>
      </c>
      <c r="B3" s="72" t="s">
        <v>90</v>
      </c>
      <c r="C3" s="72" t="s">
        <v>121</v>
      </c>
      <c r="D3" s="76">
        <v>1</v>
      </c>
    </row>
    <row r="4" spans="1:4" ht="15">
      <c r="A4" s="72" t="s">
        <v>91</v>
      </c>
      <c r="B4" s="72" t="s">
        <v>91</v>
      </c>
      <c r="C4" s="72" t="s">
        <v>122</v>
      </c>
      <c r="D4" s="73">
        <v>2</v>
      </c>
    </row>
    <row r="5" spans="1:4" ht="15">
      <c r="A5" s="72" t="s">
        <v>92</v>
      </c>
      <c r="B5" s="72" t="s">
        <v>92</v>
      </c>
      <c r="C5" s="72" t="s">
        <v>123</v>
      </c>
      <c r="D5" s="73">
        <v>3</v>
      </c>
    </row>
    <row r="6" spans="1:4" ht="15">
      <c r="A6" s="72" t="s">
        <v>93</v>
      </c>
      <c r="B6" s="72" t="s">
        <v>93</v>
      </c>
      <c r="C6" s="72" t="s">
        <v>124</v>
      </c>
      <c r="D6" s="73">
        <v>4</v>
      </c>
    </row>
    <row r="7" spans="1:4" ht="15">
      <c r="A7" s="72" t="s">
        <v>94</v>
      </c>
      <c r="B7" s="72" t="s">
        <v>94</v>
      </c>
      <c r="C7" s="72" t="s">
        <v>125</v>
      </c>
      <c r="D7" s="73">
        <v>5</v>
      </c>
    </row>
    <row r="8" spans="1:4" ht="15">
      <c r="A8" s="72" t="s">
        <v>95</v>
      </c>
      <c r="B8" s="72" t="s">
        <v>95</v>
      </c>
      <c r="C8" s="72" t="s">
        <v>126</v>
      </c>
      <c r="D8" s="73">
        <v>6</v>
      </c>
    </row>
    <row r="9" spans="1:4" ht="15">
      <c r="A9" s="72" t="s">
        <v>96</v>
      </c>
      <c r="B9" s="72" t="s">
        <v>96</v>
      </c>
      <c r="C9" s="72" t="s">
        <v>127</v>
      </c>
      <c r="D9" s="73">
        <v>7</v>
      </c>
    </row>
    <row r="10" spans="1:4" ht="15">
      <c r="A10" s="72" t="s">
        <v>97</v>
      </c>
      <c r="B10" s="72" t="s">
        <v>97</v>
      </c>
      <c r="C10" s="72" t="s">
        <v>128</v>
      </c>
      <c r="D10" s="73">
        <v>8</v>
      </c>
    </row>
    <row r="11" spans="1:4" ht="15">
      <c r="A11" s="72" t="s">
        <v>98</v>
      </c>
      <c r="B11" s="72" t="s">
        <v>98</v>
      </c>
      <c r="C11" s="72" t="s">
        <v>129</v>
      </c>
      <c r="D11" s="73">
        <v>9</v>
      </c>
    </row>
    <row r="12" spans="1:4" ht="15">
      <c r="A12" s="72" t="s">
        <v>99</v>
      </c>
      <c r="B12" s="72" t="s">
        <v>99</v>
      </c>
      <c r="C12" s="72" t="s">
        <v>130</v>
      </c>
      <c r="D12" s="73">
        <v>10</v>
      </c>
    </row>
    <row r="13" spans="1:4" ht="15">
      <c r="A13" s="72" t="s">
        <v>100</v>
      </c>
      <c r="B13" s="72" t="s">
        <v>100</v>
      </c>
      <c r="C13" s="72" t="s">
        <v>131</v>
      </c>
      <c r="D13" s="73">
        <v>11</v>
      </c>
    </row>
    <row r="14" spans="1:4" ht="15">
      <c r="A14" s="72" t="s">
        <v>101</v>
      </c>
      <c r="B14" s="72" t="s">
        <v>101</v>
      </c>
      <c r="C14" s="72" t="s">
        <v>132</v>
      </c>
      <c r="D14" s="73">
        <v>12</v>
      </c>
    </row>
    <row r="15" spans="1:4" ht="15">
      <c r="A15" s="72" t="s">
        <v>102</v>
      </c>
      <c r="B15" s="72" t="s">
        <v>102</v>
      </c>
      <c r="C15" s="72" t="s">
        <v>133</v>
      </c>
      <c r="D15" s="73">
        <v>13</v>
      </c>
    </row>
    <row r="16" spans="1:4" ht="15">
      <c r="A16" s="72" t="s">
        <v>103</v>
      </c>
      <c r="B16" s="72" t="s">
        <v>103</v>
      </c>
      <c r="C16" s="72" t="s">
        <v>134</v>
      </c>
      <c r="D16" s="73">
        <v>14</v>
      </c>
    </row>
    <row r="17" spans="1:4" ht="15">
      <c r="A17" s="72" t="s">
        <v>104</v>
      </c>
      <c r="B17" s="72" t="s">
        <v>104</v>
      </c>
      <c r="C17" s="72" t="s">
        <v>135</v>
      </c>
      <c r="D17" s="73">
        <v>15</v>
      </c>
    </row>
    <row r="18" spans="1:4" ht="15">
      <c r="A18" s="72" t="s">
        <v>105</v>
      </c>
      <c r="B18" s="72" t="s">
        <v>105</v>
      </c>
      <c r="C18" s="72" t="s">
        <v>136</v>
      </c>
      <c r="D18" s="73">
        <v>16</v>
      </c>
    </row>
    <row r="19" spans="1:4" ht="15">
      <c r="A19" s="72" t="s">
        <v>106</v>
      </c>
      <c r="B19" s="72" t="s">
        <v>106</v>
      </c>
      <c r="C19" s="72" t="s">
        <v>137</v>
      </c>
      <c r="D19" s="73">
        <v>17</v>
      </c>
    </row>
    <row r="20" spans="1:4" ht="15">
      <c r="A20" s="72" t="s">
        <v>107</v>
      </c>
      <c r="B20" s="72" t="s">
        <v>107</v>
      </c>
      <c r="C20" s="72" t="s">
        <v>138</v>
      </c>
      <c r="D20" s="73">
        <v>18</v>
      </c>
    </row>
    <row r="21" spans="1:4" ht="15">
      <c r="A21" s="72" t="s">
        <v>108</v>
      </c>
      <c r="B21" s="72" t="s">
        <v>108</v>
      </c>
      <c r="C21" s="72" t="s">
        <v>139</v>
      </c>
      <c r="D21" s="73">
        <v>19</v>
      </c>
    </row>
    <row r="22" spans="1:4" ht="15">
      <c r="A22" s="72" t="s">
        <v>109</v>
      </c>
      <c r="B22" s="72" t="s">
        <v>109</v>
      </c>
      <c r="C22" s="72" t="s">
        <v>140</v>
      </c>
      <c r="D22" s="73">
        <v>20</v>
      </c>
    </row>
    <row r="23" spans="1:4" ht="15">
      <c r="A23" s="72" t="s">
        <v>110</v>
      </c>
      <c r="B23" s="72" t="s">
        <v>110</v>
      </c>
      <c r="C23" s="72" t="s">
        <v>141</v>
      </c>
      <c r="D23" s="73">
        <v>21</v>
      </c>
    </row>
    <row r="24" spans="1:4" ht="15">
      <c r="A24" s="72" t="s">
        <v>111</v>
      </c>
      <c r="B24" s="72" t="s">
        <v>111</v>
      </c>
      <c r="C24" s="72" t="s">
        <v>142</v>
      </c>
      <c r="D24" s="73">
        <v>22</v>
      </c>
    </row>
    <row r="25" spans="1:4" ht="15">
      <c r="A25" s="72" t="s">
        <v>112</v>
      </c>
      <c r="B25" s="72" t="s">
        <v>112</v>
      </c>
      <c r="C25" s="72" t="s">
        <v>143</v>
      </c>
      <c r="D25" s="73">
        <v>23</v>
      </c>
    </row>
    <row r="26" spans="1:4" ht="15">
      <c r="A26" s="72" t="s">
        <v>113</v>
      </c>
      <c r="B26" s="72" t="s">
        <v>113</v>
      </c>
      <c r="C26" s="72" t="s">
        <v>144</v>
      </c>
      <c r="D26" s="73">
        <v>24</v>
      </c>
    </row>
    <row r="27" spans="1:4" ht="15">
      <c r="A27" s="72" t="s">
        <v>114</v>
      </c>
      <c r="B27" s="72" t="s">
        <v>114</v>
      </c>
      <c r="C27" s="72" t="s">
        <v>145</v>
      </c>
      <c r="D27" s="73">
        <v>25</v>
      </c>
    </row>
    <row r="28" spans="1:4" ht="15">
      <c r="A28" s="72" t="s">
        <v>115</v>
      </c>
      <c r="B28" s="72" t="s">
        <v>115</v>
      </c>
      <c r="C28" s="72" t="s">
        <v>146</v>
      </c>
      <c r="D28" s="73">
        <v>26</v>
      </c>
    </row>
    <row r="29" spans="1:4" ht="15">
      <c r="A29" s="72" t="s">
        <v>116</v>
      </c>
      <c r="B29" s="72" t="s">
        <v>116</v>
      </c>
      <c r="C29" s="72" t="s">
        <v>147</v>
      </c>
      <c r="D29" s="73">
        <v>27</v>
      </c>
    </row>
    <row r="30" spans="1:4" ht="15">
      <c r="A30" s="72" t="s">
        <v>117</v>
      </c>
      <c r="B30" s="72" t="s">
        <v>117</v>
      </c>
      <c r="C30" s="72" t="s">
        <v>148</v>
      </c>
      <c r="D30" s="73">
        <v>28</v>
      </c>
    </row>
    <row r="31" spans="1:4" ht="15">
      <c r="A31" s="72" t="s">
        <v>118</v>
      </c>
      <c r="B31" s="72" t="s">
        <v>118</v>
      </c>
      <c r="C31" s="72" t="s">
        <v>149</v>
      </c>
      <c r="D31" s="73">
        <v>29</v>
      </c>
    </row>
    <row r="32" spans="1:4" ht="15">
      <c r="A32" s="72" t="s">
        <v>119</v>
      </c>
      <c r="B32" s="72" t="s">
        <v>119</v>
      </c>
      <c r="C32" s="72" t="s">
        <v>150</v>
      </c>
      <c r="D32" s="73">
        <v>30</v>
      </c>
    </row>
    <row r="33" spans="1:4" ht="15">
      <c r="A33" s="72"/>
      <c r="B33" s="72"/>
      <c r="C33" s="72"/>
      <c r="D33" s="73"/>
    </row>
    <row r="34" spans="1:4" ht="15">
      <c r="A34" s="72"/>
      <c r="B34" s="72"/>
      <c r="C34" s="72"/>
      <c r="D34" s="73"/>
    </row>
    <row r="35" spans="1:4" ht="15">
      <c r="A35" s="72"/>
      <c r="B35" s="72"/>
      <c r="C35" s="72"/>
      <c r="D35" s="73"/>
    </row>
    <row r="36" spans="1:4" ht="15">
      <c r="A36" s="72"/>
      <c r="B36" s="72"/>
      <c r="C36" s="72"/>
      <c r="D36" s="73"/>
    </row>
    <row r="37" spans="1:4" ht="15">
      <c r="A37" s="72"/>
      <c r="B37" s="72"/>
      <c r="C37" s="72"/>
      <c r="D37" s="73"/>
    </row>
    <row r="38" spans="1:4" ht="15">
      <c r="A38" s="72"/>
      <c r="B38" s="72"/>
      <c r="C38" s="72"/>
      <c r="D38" s="73"/>
    </row>
    <row r="39" spans="1:4" ht="15">
      <c r="A39" s="72"/>
      <c r="B39" s="72"/>
      <c r="C39" s="72"/>
      <c r="D39" s="73"/>
    </row>
    <row r="40" spans="1:4" ht="15">
      <c r="A40" s="72"/>
      <c r="B40" s="72"/>
      <c r="C40" s="72"/>
      <c r="D40" s="73"/>
    </row>
    <row r="41" spans="1:4" ht="15">
      <c r="A41" s="72"/>
      <c r="B41" s="72"/>
      <c r="C41" s="72"/>
      <c r="D41" s="73"/>
    </row>
    <row r="42" spans="1:4" ht="15">
      <c r="A42" s="72"/>
      <c r="B42" s="72"/>
      <c r="C42" s="72"/>
      <c r="D42" s="73"/>
    </row>
    <row r="43" spans="1:4" ht="15">
      <c r="A43" s="72"/>
      <c r="B43" s="72"/>
      <c r="C43" s="72"/>
      <c r="D43" s="73"/>
    </row>
    <row r="44" spans="1:4" ht="15">
      <c r="A44" s="72"/>
      <c r="B44" s="72"/>
      <c r="C44" s="72"/>
      <c r="D44" s="73"/>
    </row>
    <row r="45" spans="1:4" ht="15">
      <c r="A45" s="72"/>
      <c r="B45" s="72"/>
      <c r="C45" s="72"/>
      <c r="D45" s="73"/>
    </row>
    <row r="46" spans="1:4" ht="15">
      <c r="A46" s="72"/>
      <c r="B46" s="72"/>
      <c r="C46" s="72"/>
      <c r="D46" s="73"/>
    </row>
    <row r="47" spans="1:4" ht="15">
      <c r="A47" s="72"/>
      <c r="B47" s="72"/>
      <c r="C47" s="72"/>
      <c r="D47" s="73"/>
    </row>
    <row r="48" spans="1:4" ht="15">
      <c r="A48" s="72"/>
      <c r="B48" s="72"/>
      <c r="C48" s="72"/>
      <c r="D48" s="73"/>
    </row>
    <row r="49" spans="1:4" ht="15">
      <c r="A49" s="72"/>
      <c r="B49" s="72"/>
      <c r="C49" s="72"/>
      <c r="D49" s="73"/>
    </row>
    <row r="50" spans="1:4" ht="15">
      <c r="A50" s="72"/>
      <c r="B50" s="72"/>
      <c r="C50" s="72"/>
      <c r="D50" s="73"/>
    </row>
    <row r="51" spans="1:4" ht="15">
      <c r="A51" s="72"/>
      <c r="B51" s="72"/>
      <c r="C51" s="72"/>
      <c r="D51" s="73"/>
    </row>
    <row r="52" spans="1:4" ht="15">
      <c r="A52" s="72"/>
      <c r="B52" s="72"/>
      <c r="C52" s="72"/>
      <c r="D52" s="73"/>
    </row>
    <row r="53" spans="1:4" ht="15">
      <c r="A53" s="72"/>
      <c r="B53" s="72"/>
      <c r="C53" s="72"/>
      <c r="D53" s="73"/>
    </row>
    <row r="54" spans="1:4" ht="15">
      <c r="A54" s="72"/>
      <c r="B54" s="72"/>
      <c r="C54" s="72"/>
      <c r="D54" s="73"/>
    </row>
    <row r="55" spans="1:4" ht="15">
      <c r="A55" s="72"/>
      <c r="B55" s="72"/>
      <c r="C55" s="72"/>
      <c r="D55" s="73"/>
    </row>
    <row r="56" spans="1:4" ht="15">
      <c r="A56" s="72"/>
      <c r="B56" s="72"/>
      <c r="C56" s="72"/>
      <c r="D56" s="73"/>
    </row>
    <row r="57" spans="1:4" ht="15">
      <c r="A57" s="72"/>
      <c r="B57" s="72"/>
      <c r="C57" s="72"/>
      <c r="D57" s="73"/>
    </row>
    <row r="58" spans="1:4" ht="15">
      <c r="A58" s="72"/>
      <c r="B58" s="72"/>
      <c r="C58" s="72"/>
      <c r="D58" s="73"/>
    </row>
    <row r="59" spans="1:4" ht="15">
      <c r="A59" s="72"/>
      <c r="B59" s="72"/>
      <c r="C59" s="72"/>
      <c r="D59" s="73"/>
    </row>
    <row r="60" spans="1:4" ht="15">
      <c r="A60" s="72"/>
      <c r="B60" s="72"/>
      <c r="C60" s="72"/>
      <c r="D60" s="73"/>
    </row>
    <row r="61" spans="1:4" ht="15">
      <c r="A61" s="72"/>
      <c r="B61" s="72"/>
      <c r="C61" s="72"/>
      <c r="D61" s="73"/>
    </row>
    <row r="62" spans="1:4" ht="15">
      <c r="A62" s="72"/>
      <c r="B62" s="72"/>
      <c r="C62" s="72"/>
      <c r="D62" s="73"/>
    </row>
    <row r="63" spans="1:4" ht="15">
      <c r="A63" s="72"/>
      <c r="B63" s="72"/>
      <c r="C63" s="72"/>
      <c r="D63" s="7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D1">
      <selection activeCell="H24" sqref="H24:K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WC022 - Witzenberg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0">
        <v>15947</v>
      </c>
      <c r="E5" s="90" t="s">
        <v>37</v>
      </c>
    </row>
    <row r="6" spans="3:5" ht="16.5">
      <c r="C6" s="110" t="s">
        <v>30</v>
      </c>
      <c r="D6" s="121">
        <v>2967</v>
      </c>
      <c r="E6" s="89" t="s">
        <v>33</v>
      </c>
    </row>
    <row r="7" spans="1:20" ht="25.5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2">
        <v>12980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2">
        <v>12695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0">
        <v>2967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2">
        <v>12697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2">
        <v>2967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2">
        <v>13151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2">
        <v>2967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281"/>
      <c r="T19" s="281"/>
    </row>
    <row r="20" spans="1:20" ht="1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281"/>
      <c r="T20" s="281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282"/>
      <c r="T21" s="282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282"/>
      <c r="T22" s="282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282"/>
      <c r="T23" s="282"/>
    </row>
    <row r="24" spans="1:20" ht="15" customHeight="1">
      <c r="A24" s="23"/>
      <c r="B24" s="396" t="s">
        <v>73</v>
      </c>
      <c r="C24" s="397">
        <v>0</v>
      </c>
      <c r="D24" s="59">
        <v>0</v>
      </c>
      <c r="E24" s="60">
        <v>0</v>
      </c>
      <c r="F24" s="55">
        <v>0</v>
      </c>
      <c r="G24" s="61">
        <v>0</v>
      </c>
      <c r="H24" s="273">
        <v>0</v>
      </c>
      <c r="I24" s="274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283"/>
      <c r="T24" s="283"/>
    </row>
    <row r="25" spans="1:20" ht="15" customHeight="1">
      <c r="A25" s="23"/>
      <c r="B25" s="396" t="s">
        <v>74</v>
      </c>
      <c r="C25" s="397">
        <v>0</v>
      </c>
      <c r="D25" s="59">
        <v>0</v>
      </c>
      <c r="E25" s="60">
        <v>0</v>
      </c>
      <c r="F25" s="55">
        <v>0</v>
      </c>
      <c r="G25" s="61">
        <v>0</v>
      </c>
      <c r="H25" s="273">
        <v>0</v>
      </c>
      <c r="I25" s="274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283"/>
      <c r="T25" s="283"/>
    </row>
    <row r="26" spans="1:20" ht="15" customHeight="1">
      <c r="A26" s="23"/>
      <c r="B26" s="396" t="s">
        <v>28</v>
      </c>
      <c r="C26" s="397">
        <v>0</v>
      </c>
      <c r="D26" s="59">
        <v>0</v>
      </c>
      <c r="E26" s="60">
        <v>0</v>
      </c>
      <c r="F26" s="55">
        <v>0</v>
      </c>
      <c r="G26" s="61">
        <v>0</v>
      </c>
      <c r="H26" s="273">
        <v>0</v>
      </c>
      <c r="I26" s="274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283"/>
      <c r="T26" s="283"/>
    </row>
    <row r="27" spans="1:20" ht="15" customHeight="1">
      <c r="A27" s="23"/>
      <c r="B27" s="396" t="s">
        <v>29</v>
      </c>
      <c r="C27" s="397">
        <v>0</v>
      </c>
      <c r="D27" s="59">
        <v>0</v>
      </c>
      <c r="E27" s="60">
        <v>0</v>
      </c>
      <c r="F27" s="55">
        <v>0</v>
      </c>
      <c r="G27" s="61">
        <v>0</v>
      </c>
      <c r="H27" s="273">
        <v>0</v>
      </c>
      <c r="I27" s="274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283"/>
      <c r="T27" s="283"/>
    </row>
    <row r="28" spans="1:20" ht="15" customHeight="1">
      <c r="A28" s="23"/>
      <c r="B28" s="396" t="s">
        <v>151</v>
      </c>
      <c r="C28" s="397"/>
      <c r="D28" s="59">
        <v>0</v>
      </c>
      <c r="E28" s="60">
        <v>0</v>
      </c>
      <c r="F28" s="55">
        <v>0</v>
      </c>
      <c r="G28" s="61">
        <v>0</v>
      </c>
      <c r="H28" s="273">
        <v>0</v>
      </c>
      <c r="I28" s="274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283"/>
      <c r="T28" s="283"/>
    </row>
    <row r="29" spans="1:20" ht="15" customHeight="1">
      <c r="A29" s="23"/>
      <c r="B29" s="396" t="s">
        <v>35</v>
      </c>
      <c r="C29" s="397">
        <v>0</v>
      </c>
      <c r="D29" s="59">
        <v>3</v>
      </c>
      <c r="E29" s="60">
        <v>0</v>
      </c>
      <c r="F29" s="55">
        <v>0</v>
      </c>
      <c r="G29" s="61">
        <v>0</v>
      </c>
      <c r="H29" s="273">
        <v>0</v>
      </c>
      <c r="I29" s="274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283"/>
      <c r="T29" s="283"/>
    </row>
    <row r="30" spans="1:20" ht="15" customHeight="1">
      <c r="A30" s="23"/>
      <c r="B30" s="396" t="s">
        <v>36</v>
      </c>
      <c r="C30" s="397"/>
      <c r="D30" s="59">
        <v>0</v>
      </c>
      <c r="E30" s="60">
        <v>0</v>
      </c>
      <c r="F30" s="55">
        <v>0</v>
      </c>
      <c r="G30" s="61">
        <v>0</v>
      </c>
      <c r="H30" s="273">
        <v>0</v>
      </c>
      <c r="I30" s="274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283"/>
      <c r="T30" s="283"/>
    </row>
    <row r="31" spans="1:20" ht="15" customHeight="1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>
        <v>0</v>
      </c>
      <c r="H31" s="273">
        <v>0</v>
      </c>
      <c r="I31" s="274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283"/>
      <c r="T31" s="283"/>
    </row>
    <row r="32" spans="1:20" ht="15" customHeight="1">
      <c r="A32" s="23"/>
      <c r="B32" s="396" t="s">
        <v>31</v>
      </c>
      <c r="C32" s="397">
        <v>0</v>
      </c>
      <c r="D32" s="59">
        <v>0</v>
      </c>
      <c r="E32" s="60">
        <v>0</v>
      </c>
      <c r="F32" s="55">
        <v>0</v>
      </c>
      <c r="G32" s="61">
        <v>0</v>
      </c>
      <c r="H32" s="273">
        <v>0</v>
      </c>
      <c r="I32" s="274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283"/>
      <c r="T32" s="283"/>
    </row>
    <row r="33" spans="1:20" ht="15" customHeight="1">
      <c r="A33" s="23"/>
      <c r="B33" s="396" t="s">
        <v>75</v>
      </c>
      <c r="C33" s="397">
        <v>0</v>
      </c>
      <c r="D33" s="59">
        <v>0</v>
      </c>
      <c r="E33" s="60">
        <v>0</v>
      </c>
      <c r="F33" s="55">
        <v>0</v>
      </c>
      <c r="G33" s="61">
        <v>0</v>
      </c>
      <c r="H33" s="273">
        <v>0</v>
      </c>
      <c r="I33" s="274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283"/>
      <c r="T33" s="283"/>
    </row>
    <row r="34" spans="1:20" ht="15" customHeight="1">
      <c r="A34" s="23"/>
      <c r="B34" s="396" t="s">
        <v>76</v>
      </c>
      <c r="C34" s="397"/>
      <c r="D34" s="59">
        <v>0</v>
      </c>
      <c r="E34" s="60">
        <v>0</v>
      </c>
      <c r="F34" s="55">
        <v>0</v>
      </c>
      <c r="G34" s="61">
        <v>0</v>
      </c>
      <c r="H34" s="273">
        <v>0</v>
      </c>
      <c r="I34" s="274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283"/>
      <c r="T34" s="283"/>
    </row>
    <row r="35" spans="1:20" ht="15">
      <c r="A35" s="23"/>
      <c r="B35" s="113" t="s">
        <v>88</v>
      </c>
      <c r="C35" s="115"/>
      <c r="D35" s="59">
        <v>1774</v>
      </c>
      <c r="E35" s="60">
        <v>0</v>
      </c>
      <c r="F35" s="55">
        <v>0</v>
      </c>
      <c r="G35" s="61">
        <v>0</v>
      </c>
      <c r="H35" s="273">
        <v>0</v>
      </c>
      <c r="I35" s="274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283"/>
      <c r="T35" s="283"/>
    </row>
    <row r="36" spans="1:20" ht="15" customHeight="1">
      <c r="A36" s="23"/>
      <c r="B36" s="396" t="s">
        <v>77</v>
      </c>
      <c r="C36" s="397"/>
      <c r="D36" s="59">
        <v>350</v>
      </c>
      <c r="E36" s="60">
        <v>40</v>
      </c>
      <c r="F36" s="55">
        <v>10</v>
      </c>
      <c r="G36" s="61">
        <v>11</v>
      </c>
      <c r="H36" s="273">
        <v>10</v>
      </c>
      <c r="I36" s="274">
        <v>0</v>
      </c>
      <c r="J36" s="55">
        <v>10</v>
      </c>
      <c r="K36" s="61">
        <v>1</v>
      </c>
      <c r="L36" s="55">
        <v>0</v>
      </c>
      <c r="M36" s="61">
        <v>0</v>
      </c>
      <c r="N36" s="70">
        <f t="shared" si="1"/>
        <v>30</v>
      </c>
      <c r="O36" s="71">
        <f t="shared" si="2"/>
        <v>12</v>
      </c>
      <c r="P36" s="68">
        <v>0</v>
      </c>
      <c r="Q36" s="53">
        <f t="shared" si="3"/>
        <v>-12</v>
      </c>
      <c r="R36" s="16" t="b">
        <v>1</v>
      </c>
      <c r="S36" s="288" t="s">
        <v>204</v>
      </c>
      <c r="T36" s="287" t="s">
        <v>205</v>
      </c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284"/>
      <c r="T37" s="284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283"/>
      <c r="T38" s="283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283"/>
      <c r="T39" s="283"/>
    </row>
    <row r="40" spans="1:20" ht="15" customHeight="1">
      <c r="A40" s="27"/>
      <c r="B40" s="396" t="s">
        <v>44</v>
      </c>
      <c r="C40" s="397">
        <v>0</v>
      </c>
      <c r="D40" s="59">
        <v>0</v>
      </c>
      <c r="E40" s="60">
        <v>4</v>
      </c>
      <c r="F40" s="55">
        <v>0</v>
      </c>
      <c r="G40" s="61">
        <v>0</v>
      </c>
      <c r="H40" s="275">
        <v>1</v>
      </c>
      <c r="I40" s="276">
        <v>3</v>
      </c>
      <c r="J40" s="55">
        <v>2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3</v>
      </c>
      <c r="O40" s="71">
        <f>IF(ISERROR(G40+I40+K40+M40),"Invalid Input",G40+I40+K40+M40)</f>
        <v>3</v>
      </c>
      <c r="P40" s="68">
        <v>0</v>
      </c>
      <c r="Q40" s="53">
        <f>IF(ISERROR(P40-O40),"Invalid Input",(P40-O40))</f>
        <v>-3</v>
      </c>
      <c r="R40" s="16" t="b">
        <v>1</v>
      </c>
      <c r="S40" s="283"/>
      <c r="T40" s="283"/>
    </row>
    <row r="41" spans="1:20" ht="15" customHeight="1">
      <c r="A41" s="27"/>
      <c r="B41" s="396" t="s">
        <v>43</v>
      </c>
      <c r="C41" s="397">
        <v>0</v>
      </c>
      <c r="D41" s="59">
        <v>0</v>
      </c>
      <c r="E41" s="60">
        <v>0</v>
      </c>
      <c r="F41" s="55">
        <v>0</v>
      </c>
      <c r="G41" s="61">
        <v>0</v>
      </c>
      <c r="H41" s="275">
        <v>0</v>
      </c>
      <c r="I41" s="276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283"/>
      <c r="T41" s="283"/>
    </row>
    <row r="42" spans="1:20" ht="15" customHeight="1">
      <c r="A42" s="27"/>
      <c r="B42" s="396" t="s">
        <v>78</v>
      </c>
      <c r="C42" s="397">
        <v>0</v>
      </c>
      <c r="D42" s="59">
        <v>0</v>
      </c>
      <c r="E42" s="60">
        <v>0</v>
      </c>
      <c r="F42" s="55">
        <v>0</v>
      </c>
      <c r="G42" s="61">
        <v>0</v>
      </c>
      <c r="H42" s="275">
        <v>0</v>
      </c>
      <c r="I42" s="276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283"/>
      <c r="T42" s="283"/>
    </row>
    <row r="43" spans="1:20" ht="15" customHeight="1">
      <c r="A43" s="27"/>
      <c r="B43" s="396" t="s">
        <v>79</v>
      </c>
      <c r="C43" s="397">
        <v>0</v>
      </c>
      <c r="D43" s="59">
        <v>0</v>
      </c>
      <c r="E43" s="60">
        <v>0</v>
      </c>
      <c r="F43" s="55">
        <v>0</v>
      </c>
      <c r="G43" s="61">
        <v>0</v>
      </c>
      <c r="H43" s="275">
        <v>0</v>
      </c>
      <c r="I43" s="276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283"/>
      <c r="T43" s="283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283"/>
      <c r="T44" s="283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283"/>
      <c r="T45" s="283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283"/>
      <c r="T46" s="283"/>
    </row>
    <row r="47" spans="1:20" ht="15" customHeight="1">
      <c r="A47" s="27"/>
      <c r="B47" s="396" t="s">
        <v>40</v>
      </c>
      <c r="C47" s="39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283"/>
      <c r="T47" s="283"/>
    </row>
    <row r="48" spans="1:20" ht="15" customHeight="1">
      <c r="A48" s="27"/>
      <c r="B48" s="396" t="s">
        <v>41</v>
      </c>
      <c r="C48" s="39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283"/>
      <c r="T48" s="283"/>
    </row>
    <row r="49" spans="1:20" ht="15" customHeight="1">
      <c r="A49" s="17"/>
      <c r="B49" s="396" t="s">
        <v>42</v>
      </c>
      <c r="C49" s="39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285"/>
      <c r="T49" s="285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285"/>
      <c r="T50" s="285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285"/>
      <c r="T51" s="285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285"/>
      <c r="T52" s="285"/>
    </row>
    <row r="53" spans="1:20" ht="26.25" customHeight="1">
      <c r="A53" s="23"/>
      <c r="B53" s="396" t="s">
        <v>39</v>
      </c>
      <c r="C53" s="39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285"/>
      <c r="T53" s="285"/>
    </row>
    <row r="54" spans="1:20" ht="15" customHeight="1">
      <c r="A54" s="27"/>
      <c r="B54" s="396" t="s">
        <v>45</v>
      </c>
      <c r="C54" s="39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285"/>
      <c r="T54" s="285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285"/>
      <c r="T55" s="285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285"/>
      <c r="T56" s="285"/>
    </row>
    <row r="57" spans="1:20" ht="25.5" customHeight="1">
      <c r="A57" s="27"/>
      <c r="B57" s="401" t="s">
        <v>46</v>
      </c>
      <c r="C57" s="40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285"/>
      <c r="T57" s="285"/>
    </row>
    <row r="58" spans="1:20" ht="15" customHeight="1">
      <c r="A58" s="27"/>
      <c r="B58" s="401" t="s">
        <v>47</v>
      </c>
      <c r="C58" s="40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285"/>
      <c r="T58" s="285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285"/>
      <c r="T59" s="285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285"/>
      <c r="T60" s="285"/>
    </row>
    <row r="61" spans="1:20" ht="15">
      <c r="A61" s="27"/>
      <c r="B61" s="392" t="s">
        <v>81</v>
      </c>
      <c r="C61" s="39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285"/>
      <c r="T61" s="285"/>
    </row>
    <row r="62" spans="1:20" ht="15">
      <c r="A62" s="27"/>
      <c r="B62" s="392" t="s">
        <v>80</v>
      </c>
      <c r="C62" s="39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285"/>
      <c r="T62" s="285"/>
    </row>
    <row r="63" spans="1:20" ht="15">
      <c r="A63" s="27"/>
      <c r="B63" s="392" t="s">
        <v>82</v>
      </c>
      <c r="C63" s="39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285"/>
      <c r="T63" s="285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285"/>
      <c r="T64" s="285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285"/>
      <c r="T65" s="285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285"/>
      <c r="T66" s="285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285"/>
      <c r="T67" s="285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285"/>
      <c r="T68" s="285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285"/>
      <c r="T69" s="285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285"/>
      <c r="T70" s="285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285"/>
      <c r="T71" s="285"/>
    </row>
    <row r="72" spans="1:20" ht="13.5" customHeight="1">
      <c r="A72" s="23"/>
      <c r="B72" s="392" t="s">
        <v>48</v>
      </c>
      <c r="C72" s="393"/>
      <c r="D72" s="59">
        <v>0</v>
      </c>
      <c r="E72" s="60">
        <v>0</v>
      </c>
      <c r="F72" s="55">
        <v>0</v>
      </c>
      <c r="G72" s="61">
        <v>0</v>
      </c>
      <c r="H72" s="277">
        <v>0</v>
      </c>
      <c r="I72" s="278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2">IF(ISERROR(L72+J72+H72+F72),"Invalid Input",L72+J72+H72+F72)</f>
        <v>0</v>
      </c>
      <c r="O72" s="71">
        <f aca="true" t="shared" si="5" ref="O72:O82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285"/>
      <c r="T72" s="285"/>
    </row>
    <row r="73" spans="1:20" ht="15">
      <c r="A73" s="27"/>
      <c r="B73" s="392" t="s">
        <v>49</v>
      </c>
      <c r="C73" s="393"/>
      <c r="D73" s="59">
        <v>0</v>
      </c>
      <c r="E73" s="60">
        <v>1</v>
      </c>
      <c r="F73" s="55">
        <v>0</v>
      </c>
      <c r="G73" s="61">
        <v>0</v>
      </c>
      <c r="H73" s="277">
        <v>1</v>
      </c>
      <c r="I73" s="278">
        <v>1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1</v>
      </c>
      <c r="O73" s="71">
        <f t="shared" si="5"/>
        <v>1</v>
      </c>
      <c r="P73" s="68">
        <v>0</v>
      </c>
      <c r="Q73" s="53">
        <f t="shared" si="6"/>
        <v>-1</v>
      </c>
      <c r="R73" s="16" t="b">
        <v>1</v>
      </c>
      <c r="S73" s="285"/>
      <c r="T73" s="285"/>
    </row>
    <row r="74" spans="1:20" ht="15">
      <c r="A74" s="27"/>
      <c r="B74" s="392" t="s">
        <v>50</v>
      </c>
      <c r="C74" s="393"/>
      <c r="D74" s="59">
        <v>0</v>
      </c>
      <c r="E74" s="60">
        <v>0</v>
      </c>
      <c r="F74" s="55">
        <v>0</v>
      </c>
      <c r="G74" s="61">
        <v>0</v>
      </c>
      <c r="H74" s="277">
        <v>0</v>
      </c>
      <c r="I74" s="278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285"/>
      <c r="T74" s="285"/>
    </row>
    <row r="75" spans="1:20" ht="15">
      <c r="A75" s="27"/>
      <c r="B75" s="392" t="s">
        <v>51</v>
      </c>
      <c r="C75" s="393"/>
      <c r="D75" s="59">
        <v>0</v>
      </c>
      <c r="E75" s="60">
        <v>0</v>
      </c>
      <c r="F75" s="55">
        <v>0</v>
      </c>
      <c r="G75" s="61">
        <v>0</v>
      </c>
      <c r="H75" s="277">
        <v>0</v>
      </c>
      <c r="I75" s="278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285"/>
      <c r="T75" s="285"/>
    </row>
    <row r="76" spans="1:20" ht="26.25" customHeight="1">
      <c r="A76" s="17"/>
      <c r="B76" s="396" t="s">
        <v>52</v>
      </c>
      <c r="C76" s="397"/>
      <c r="D76" s="59">
        <v>0</v>
      </c>
      <c r="E76" s="60">
        <v>0</v>
      </c>
      <c r="F76" s="55">
        <v>0</v>
      </c>
      <c r="G76" s="61">
        <v>0</v>
      </c>
      <c r="H76" s="277">
        <v>0</v>
      </c>
      <c r="I76" s="278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285"/>
      <c r="T76" s="285"/>
    </row>
    <row r="77" spans="1:20" ht="15">
      <c r="A77" s="27"/>
      <c r="B77" s="392" t="s">
        <v>53</v>
      </c>
      <c r="C77" s="393"/>
      <c r="D77" s="59">
        <v>0</v>
      </c>
      <c r="E77" s="60">
        <v>0</v>
      </c>
      <c r="F77" s="55">
        <v>0</v>
      </c>
      <c r="G77" s="61">
        <v>0</v>
      </c>
      <c r="H77" s="277">
        <v>0</v>
      </c>
      <c r="I77" s="278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285"/>
      <c r="T77" s="285"/>
    </row>
    <row r="78" spans="1:20" ht="15">
      <c r="A78" s="27"/>
      <c r="B78" s="392" t="s">
        <v>54</v>
      </c>
      <c r="C78" s="393"/>
      <c r="D78" s="59">
        <v>0</v>
      </c>
      <c r="E78" s="60">
        <v>0</v>
      </c>
      <c r="F78" s="55">
        <v>0</v>
      </c>
      <c r="G78" s="61">
        <v>0</v>
      </c>
      <c r="H78" s="277">
        <v>0</v>
      </c>
      <c r="I78" s="278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285"/>
      <c r="T78" s="285"/>
    </row>
    <row r="79" spans="1:20" ht="15">
      <c r="A79" s="17"/>
      <c r="B79" s="392" t="s">
        <v>55</v>
      </c>
      <c r="C79" s="393"/>
      <c r="D79" s="59">
        <v>0</v>
      </c>
      <c r="E79" s="60">
        <v>0</v>
      </c>
      <c r="F79" s="55">
        <v>0</v>
      </c>
      <c r="G79" s="61">
        <v>0</v>
      </c>
      <c r="H79" s="277">
        <v>0</v>
      </c>
      <c r="I79" s="278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285"/>
      <c r="T79" s="285"/>
    </row>
    <row r="80" spans="1:20" ht="15">
      <c r="A80" s="27"/>
      <c r="B80" s="392" t="s">
        <v>56</v>
      </c>
      <c r="C80" s="393"/>
      <c r="D80" s="59">
        <v>0</v>
      </c>
      <c r="E80" s="60">
        <v>0</v>
      </c>
      <c r="F80" s="55">
        <v>0</v>
      </c>
      <c r="G80" s="61">
        <v>0</v>
      </c>
      <c r="H80" s="277">
        <v>0</v>
      </c>
      <c r="I80" s="278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285"/>
      <c r="T80" s="285"/>
    </row>
    <row r="81" spans="1:20" ht="15">
      <c r="A81" s="27"/>
      <c r="B81" s="392" t="s">
        <v>57</v>
      </c>
      <c r="C81" s="393"/>
      <c r="D81" s="59">
        <v>0</v>
      </c>
      <c r="E81" s="60">
        <v>0</v>
      </c>
      <c r="F81" s="55">
        <v>0</v>
      </c>
      <c r="G81" s="61">
        <v>0</v>
      </c>
      <c r="H81" s="277">
        <v>0</v>
      </c>
      <c r="I81" s="278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285"/>
      <c r="T81" s="285"/>
    </row>
    <row r="82" spans="1:20" ht="15">
      <c r="A82" s="27"/>
      <c r="B82" s="392" t="s">
        <v>58</v>
      </c>
      <c r="C82" s="393"/>
      <c r="D82" s="59">
        <v>0</v>
      </c>
      <c r="E82" s="60">
        <v>0</v>
      </c>
      <c r="F82" s="55">
        <v>0</v>
      </c>
      <c r="G82" s="61">
        <v>0</v>
      </c>
      <c r="H82" s="277">
        <v>0</v>
      </c>
      <c r="I82" s="278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285"/>
      <c r="T82" s="285"/>
    </row>
    <row r="83" spans="1:20" ht="15">
      <c r="A83" s="27"/>
      <c r="B83" s="392" t="s">
        <v>59</v>
      </c>
      <c r="C83" s="393"/>
      <c r="D83" s="59">
        <v>0</v>
      </c>
      <c r="E83" s="60">
        <v>0</v>
      </c>
      <c r="F83" s="55">
        <v>0</v>
      </c>
      <c r="G83" s="61">
        <v>0</v>
      </c>
      <c r="H83" s="277">
        <v>0</v>
      </c>
      <c r="I83" s="278">
        <v>0</v>
      </c>
      <c r="J83" s="55">
        <v>0</v>
      </c>
      <c r="K83" s="61">
        <v>0</v>
      </c>
      <c r="L83" s="55">
        <v>0</v>
      </c>
      <c r="M83" s="61">
        <v>0</v>
      </c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285"/>
      <c r="T83" s="285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285"/>
      <c r="T84" s="285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285"/>
      <c r="T85" s="285"/>
    </row>
    <row r="86" spans="1:20" ht="30" customHeight="1">
      <c r="A86" s="27"/>
      <c r="B86" s="401" t="s">
        <v>60</v>
      </c>
      <c r="C86" s="402"/>
      <c r="D86" s="59">
        <v>0</v>
      </c>
      <c r="E86" s="60">
        <v>400</v>
      </c>
      <c r="F86" s="55">
        <v>100</v>
      </c>
      <c r="G86" s="61">
        <v>100</v>
      </c>
      <c r="H86" s="279">
        <v>100</v>
      </c>
      <c r="I86" s="280">
        <v>100</v>
      </c>
      <c r="J86" s="55">
        <v>100</v>
      </c>
      <c r="K86" s="61">
        <v>100</v>
      </c>
      <c r="L86" s="55">
        <v>0</v>
      </c>
      <c r="M86" s="61">
        <v>0</v>
      </c>
      <c r="N86" s="70">
        <f>IF(ISERROR(L86+J86+H86+F86),"Invalid Input",L86+J86+H86+F86)</f>
        <v>300</v>
      </c>
      <c r="O86" s="71">
        <f>IF(ISERROR(G86+I86+K86+M86),"Invalid Input",G86+I86+K86+M86)</f>
        <v>300</v>
      </c>
      <c r="P86" s="68">
        <v>0</v>
      </c>
      <c r="Q86" s="53">
        <f>IF(ISERROR(P86-O86),"Invalid Input",(P86-O86))</f>
        <v>-300</v>
      </c>
      <c r="R86" s="16" t="b">
        <v>1</v>
      </c>
      <c r="S86" s="285"/>
      <c r="T86" s="285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286"/>
      <c r="T87" s="286"/>
    </row>
    <row r="88" ht="15">
      <c r="A88" s="74" t="str">
        <f>SheetNames!A10</f>
        <v>WC022</v>
      </c>
    </row>
  </sheetData>
  <sheetProtection/>
  <mergeCells count="48">
    <mergeCell ref="B74:C74"/>
    <mergeCell ref="B53:C53"/>
    <mergeCell ref="B57:C57"/>
    <mergeCell ref="B59:C59"/>
    <mergeCell ref="B55:C55"/>
    <mergeCell ref="B62:C62"/>
    <mergeCell ref="B72:C72"/>
    <mergeCell ref="A22:C22"/>
    <mergeCell ref="B25:C25"/>
    <mergeCell ref="B26:C26"/>
    <mergeCell ref="B27:C27"/>
    <mergeCell ref="B28:C28"/>
    <mergeCell ref="B24:C24"/>
    <mergeCell ref="B43:C43"/>
    <mergeCell ref="A45:C45"/>
    <mergeCell ref="B47:C47"/>
    <mergeCell ref="B30:C30"/>
    <mergeCell ref="B34:C34"/>
    <mergeCell ref="B64:C64"/>
    <mergeCell ref="B42:C42"/>
    <mergeCell ref="B48:C48"/>
    <mergeCell ref="B32:C32"/>
    <mergeCell ref="B49:C49"/>
    <mergeCell ref="B29:C29"/>
    <mergeCell ref="B40:C40"/>
    <mergeCell ref="B41:C41"/>
    <mergeCell ref="B36:C36"/>
    <mergeCell ref="B37:C37"/>
    <mergeCell ref="A38:C38"/>
    <mergeCell ref="B33:C3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79:C79"/>
    <mergeCell ref="B82:C82"/>
    <mergeCell ref="B84:C84"/>
    <mergeCell ref="B75:C75"/>
    <mergeCell ref="B76:C76"/>
    <mergeCell ref="B77:C77"/>
    <mergeCell ref="B78:C78"/>
    <mergeCell ref="B83:C83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90" zoomScaleNormal="90" zoomScalePageLayoutView="0" workbookViewId="0" topLeftCell="A70">
      <selection activeCell="H86" sqref="H86:I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WC023 - Drakenstein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3">
        <v>218</v>
      </c>
      <c r="E5" s="90" t="s">
        <v>37</v>
      </c>
    </row>
    <row r="6" spans="3:5" ht="15">
      <c r="C6" s="110" t="s">
        <v>30</v>
      </c>
      <c r="D6" s="123">
        <v>7200</v>
      </c>
      <c r="E6" s="89" t="s">
        <v>33</v>
      </c>
    </row>
    <row r="7" spans="1:20" ht="25.5">
      <c r="A7" s="67"/>
      <c r="B7" s="62"/>
      <c r="C7" s="111" t="s">
        <v>64</v>
      </c>
      <c r="D7" s="122">
        <v>14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3">
        <v>39510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3">
        <v>3278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2">
        <v>57111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0">
        <v>7206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9">
        <v>69148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30">
        <v>5711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9">
        <v>42229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9">
        <v>5999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396" t="s">
        <v>73</v>
      </c>
      <c r="C24" s="397">
        <v>0</v>
      </c>
      <c r="D24" s="59">
        <v>0</v>
      </c>
      <c r="E24" s="60">
        <v>0</v>
      </c>
      <c r="F24" s="55">
        <v>0</v>
      </c>
      <c r="G24" s="61">
        <v>0</v>
      </c>
      <c r="H24" s="289">
        <v>0</v>
      </c>
      <c r="I24" s="290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 t="s">
        <v>165</v>
      </c>
      <c r="T24" s="131"/>
    </row>
    <row r="25" spans="1:20" ht="15" customHeight="1">
      <c r="A25" s="23"/>
      <c r="B25" s="396" t="s">
        <v>74</v>
      </c>
      <c r="C25" s="397">
        <v>0</v>
      </c>
      <c r="D25" s="59">
        <v>0</v>
      </c>
      <c r="E25" s="60">
        <v>0</v>
      </c>
      <c r="F25" s="55">
        <v>0</v>
      </c>
      <c r="G25" s="61">
        <v>0</v>
      </c>
      <c r="H25" s="289">
        <v>0</v>
      </c>
      <c r="I25" s="290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 t="s">
        <v>165</v>
      </c>
      <c r="T25" s="131"/>
    </row>
    <row r="26" spans="1:20" ht="15" customHeight="1">
      <c r="A26" s="23"/>
      <c r="B26" s="396" t="s">
        <v>28</v>
      </c>
      <c r="C26" s="397">
        <v>0</v>
      </c>
      <c r="D26" s="59">
        <v>0</v>
      </c>
      <c r="E26" s="60">
        <v>0</v>
      </c>
      <c r="F26" s="55">
        <v>0</v>
      </c>
      <c r="G26" s="61">
        <v>0</v>
      </c>
      <c r="H26" s="289">
        <v>0</v>
      </c>
      <c r="I26" s="290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 t="s">
        <v>165</v>
      </c>
      <c r="T26" s="131"/>
    </row>
    <row r="27" spans="1:20" ht="15" customHeight="1">
      <c r="A27" s="23"/>
      <c r="B27" s="396" t="s">
        <v>29</v>
      </c>
      <c r="C27" s="397">
        <v>0</v>
      </c>
      <c r="D27" s="59">
        <v>0</v>
      </c>
      <c r="E27" s="60">
        <v>0</v>
      </c>
      <c r="F27" s="55">
        <v>0</v>
      </c>
      <c r="G27" s="61">
        <v>0</v>
      </c>
      <c r="H27" s="289">
        <v>0</v>
      </c>
      <c r="I27" s="290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 t="s">
        <v>165</v>
      </c>
      <c r="T27" s="131"/>
    </row>
    <row r="28" spans="1:20" ht="15" customHeight="1">
      <c r="A28" s="23"/>
      <c r="B28" s="396" t="s">
        <v>151</v>
      </c>
      <c r="C28" s="397"/>
      <c r="D28" s="59">
        <v>0</v>
      </c>
      <c r="E28" s="60">
        <v>0</v>
      </c>
      <c r="F28" s="55">
        <v>0</v>
      </c>
      <c r="G28" s="61">
        <v>0</v>
      </c>
      <c r="H28" s="289">
        <v>0</v>
      </c>
      <c r="I28" s="290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 t="s">
        <v>165</v>
      </c>
      <c r="T28" s="131"/>
    </row>
    <row r="29" spans="1:20" ht="15" customHeight="1">
      <c r="A29" s="23"/>
      <c r="B29" s="396" t="s">
        <v>35</v>
      </c>
      <c r="C29" s="397">
        <v>0</v>
      </c>
      <c r="D29" s="59">
        <v>0</v>
      </c>
      <c r="E29" s="60">
        <v>0</v>
      </c>
      <c r="F29" s="55">
        <v>0</v>
      </c>
      <c r="G29" s="61">
        <v>0</v>
      </c>
      <c r="H29" s="289">
        <v>0</v>
      </c>
      <c r="I29" s="290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 t="s">
        <v>165</v>
      </c>
      <c r="T29" s="131"/>
    </row>
    <row r="30" spans="1:20" ht="15" customHeight="1">
      <c r="A30" s="23"/>
      <c r="B30" s="396" t="s">
        <v>36</v>
      </c>
      <c r="C30" s="397"/>
      <c r="D30" s="59">
        <v>600</v>
      </c>
      <c r="E30" s="60">
        <v>0</v>
      </c>
      <c r="F30" s="55">
        <v>0</v>
      </c>
      <c r="G30" s="61">
        <v>0</v>
      </c>
      <c r="H30" s="289">
        <v>0</v>
      </c>
      <c r="I30" s="290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 t="s">
        <v>165</v>
      </c>
      <c r="T30" s="131"/>
    </row>
    <row r="31" spans="1:20" ht="15" customHeight="1">
      <c r="A31" s="23"/>
      <c r="B31" s="113" t="s">
        <v>87</v>
      </c>
      <c r="C31" s="115"/>
      <c r="D31" s="59">
        <v>0</v>
      </c>
      <c r="E31" s="60">
        <v>10</v>
      </c>
      <c r="F31" s="55">
        <v>0</v>
      </c>
      <c r="G31" s="61">
        <v>0</v>
      </c>
      <c r="H31" s="289">
        <v>0</v>
      </c>
      <c r="I31" s="290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 t="s">
        <v>166</v>
      </c>
      <c r="T31" s="131"/>
    </row>
    <row r="32" spans="1:20" ht="15" customHeight="1">
      <c r="A32" s="23"/>
      <c r="B32" s="396" t="s">
        <v>31</v>
      </c>
      <c r="C32" s="397">
        <v>0</v>
      </c>
      <c r="D32" s="59">
        <v>0</v>
      </c>
      <c r="E32" s="60">
        <v>0</v>
      </c>
      <c r="F32" s="55">
        <v>0</v>
      </c>
      <c r="G32" s="61">
        <v>0</v>
      </c>
      <c r="H32" s="289">
        <v>1</v>
      </c>
      <c r="I32" s="290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1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 t="s">
        <v>167</v>
      </c>
      <c r="T32" s="131"/>
    </row>
    <row r="33" spans="1:20" ht="15" customHeight="1">
      <c r="A33" s="23"/>
      <c r="B33" s="396" t="s">
        <v>75</v>
      </c>
      <c r="C33" s="397">
        <v>0</v>
      </c>
      <c r="D33" s="59">
        <v>0</v>
      </c>
      <c r="E33" s="60">
        <v>0</v>
      </c>
      <c r="F33" s="55">
        <v>0</v>
      </c>
      <c r="G33" s="61">
        <v>0</v>
      </c>
      <c r="H33" s="289">
        <v>0</v>
      </c>
      <c r="I33" s="290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 t="s">
        <v>165</v>
      </c>
      <c r="T33" s="131"/>
    </row>
    <row r="34" spans="1:20" ht="15" customHeight="1">
      <c r="A34" s="23"/>
      <c r="B34" s="396" t="s">
        <v>76</v>
      </c>
      <c r="C34" s="397"/>
      <c r="D34" s="59">
        <v>0</v>
      </c>
      <c r="E34" s="60">
        <v>0</v>
      </c>
      <c r="F34" s="55">
        <v>0</v>
      </c>
      <c r="G34" s="61">
        <v>0</v>
      </c>
      <c r="H34" s="289">
        <v>0</v>
      </c>
      <c r="I34" s="290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 t="s">
        <v>165</v>
      </c>
      <c r="T34" s="131"/>
    </row>
    <row r="35" spans="1:20" ht="15">
      <c r="A35" s="23"/>
      <c r="B35" s="113" t="s">
        <v>88</v>
      </c>
      <c r="C35" s="115"/>
      <c r="D35" s="59">
        <v>0</v>
      </c>
      <c r="E35" s="60">
        <v>400</v>
      </c>
      <c r="F35" s="55">
        <v>0</v>
      </c>
      <c r="G35" s="61">
        <v>0</v>
      </c>
      <c r="H35" s="289">
        <v>150</v>
      </c>
      <c r="I35" s="290">
        <v>218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150</v>
      </c>
      <c r="O35" s="71">
        <f t="shared" si="2"/>
        <v>218</v>
      </c>
      <c r="P35" s="68">
        <v>0</v>
      </c>
      <c r="Q35" s="53">
        <f t="shared" si="3"/>
        <v>-218</v>
      </c>
      <c r="R35" s="16"/>
      <c r="S35" s="98" t="s">
        <v>168</v>
      </c>
      <c r="T35" s="131"/>
    </row>
    <row r="36" spans="1:20" ht="15" customHeight="1">
      <c r="A36" s="23"/>
      <c r="B36" s="396" t="s">
        <v>77</v>
      </c>
      <c r="C36" s="397"/>
      <c r="D36" s="59">
        <v>0</v>
      </c>
      <c r="E36" s="60">
        <v>300</v>
      </c>
      <c r="F36" s="55">
        <v>0</v>
      </c>
      <c r="G36" s="61">
        <v>11</v>
      </c>
      <c r="H36" s="289">
        <v>0</v>
      </c>
      <c r="I36" s="290">
        <v>8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19</v>
      </c>
      <c r="P36" s="68">
        <v>0</v>
      </c>
      <c r="Q36" s="53">
        <f t="shared" si="3"/>
        <v>-19</v>
      </c>
      <c r="R36" s="16" t="b">
        <v>1</v>
      </c>
      <c r="S36" s="98" t="s">
        <v>168</v>
      </c>
      <c r="T36" s="131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47"/>
      <c r="T37" s="131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31"/>
      <c r="T38" s="131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31"/>
      <c r="T39" s="131"/>
    </row>
    <row r="40" spans="1:20" ht="15" customHeight="1">
      <c r="A40" s="27"/>
      <c r="B40" s="396" t="s">
        <v>44</v>
      </c>
      <c r="C40" s="39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31"/>
      <c r="T40" s="131"/>
    </row>
    <row r="41" spans="1:20" ht="15" customHeight="1">
      <c r="A41" s="27"/>
      <c r="B41" s="396" t="s">
        <v>43</v>
      </c>
      <c r="C41" s="39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31"/>
      <c r="T41" s="131"/>
    </row>
    <row r="42" spans="1:20" ht="15" customHeight="1">
      <c r="A42" s="27"/>
      <c r="B42" s="396" t="s">
        <v>78</v>
      </c>
      <c r="C42" s="397">
        <v>0</v>
      </c>
      <c r="D42" s="59">
        <v>0</v>
      </c>
      <c r="E42" s="60">
        <v>7</v>
      </c>
      <c r="F42" s="55">
        <v>7</v>
      </c>
      <c r="G42" s="61">
        <v>7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7</v>
      </c>
      <c r="O42" s="71">
        <f>IF(ISERROR(G42+I42+K42+M42),"Invalid Input",G42+I42+K42+M42)</f>
        <v>7</v>
      </c>
      <c r="P42" s="68">
        <v>0</v>
      </c>
      <c r="Q42" s="53">
        <f>IF(ISERROR(P42-O42),"Invalid Input",(P42-O42))</f>
        <v>-7</v>
      </c>
      <c r="R42" s="16" t="b">
        <v>1</v>
      </c>
      <c r="S42" s="131"/>
      <c r="T42" s="131"/>
    </row>
    <row r="43" spans="1:20" ht="15" customHeight="1">
      <c r="A43" s="27"/>
      <c r="B43" s="396" t="s">
        <v>79</v>
      </c>
      <c r="C43" s="39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131"/>
      <c r="T43" s="131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131"/>
      <c r="T44" s="131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131"/>
      <c r="T45" s="131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131"/>
      <c r="T46" s="131"/>
    </row>
    <row r="47" spans="1:20" ht="15" customHeight="1">
      <c r="A47" s="27"/>
      <c r="B47" s="396" t="s">
        <v>40</v>
      </c>
      <c r="C47" s="397">
        <v>0</v>
      </c>
      <c r="D47" s="59">
        <v>0</v>
      </c>
      <c r="E47" s="60">
        <v>1</v>
      </c>
      <c r="F47" s="55">
        <v>1</v>
      </c>
      <c r="G47" s="61">
        <v>1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1</v>
      </c>
      <c r="O47" s="71">
        <f>IF(ISERROR(G47+I47+K47+M47),"Invalid Input",G47+I47+K47+M47)</f>
        <v>1</v>
      </c>
      <c r="P47" s="68">
        <v>0</v>
      </c>
      <c r="Q47" s="53">
        <f>IF(ISERROR(P47-O47),"Invalid Input",(P47-O47))</f>
        <v>-1</v>
      </c>
      <c r="R47" s="16" t="b">
        <v>1</v>
      </c>
      <c r="S47" s="131"/>
      <c r="T47" s="131"/>
    </row>
    <row r="48" spans="1:20" ht="15" customHeight="1">
      <c r="A48" s="27"/>
      <c r="B48" s="396" t="s">
        <v>41</v>
      </c>
      <c r="C48" s="39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31"/>
      <c r="T48" s="131"/>
    </row>
    <row r="49" spans="1:20" ht="15" customHeight="1">
      <c r="A49" s="17"/>
      <c r="B49" s="396" t="s">
        <v>42</v>
      </c>
      <c r="C49" s="39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31"/>
      <c r="T49" s="131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32"/>
      <c r="T50" s="132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32"/>
      <c r="T51" s="132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32"/>
      <c r="T52" s="132"/>
    </row>
    <row r="53" spans="1:20" ht="26.25" customHeight="1">
      <c r="A53" s="23"/>
      <c r="B53" s="396" t="s">
        <v>39</v>
      </c>
      <c r="C53" s="397">
        <v>0</v>
      </c>
      <c r="D53" s="59">
        <v>0</v>
      </c>
      <c r="E53" s="60">
        <v>0</v>
      </c>
      <c r="F53" s="55">
        <v>0</v>
      </c>
      <c r="G53" s="61">
        <v>0</v>
      </c>
      <c r="H53" s="291">
        <v>0</v>
      </c>
      <c r="I53" s="292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32"/>
      <c r="T53" s="132"/>
    </row>
    <row r="54" spans="1:20" ht="15" customHeight="1">
      <c r="A54" s="27"/>
      <c r="B54" s="396" t="s">
        <v>45</v>
      </c>
      <c r="C54" s="397">
        <v>0</v>
      </c>
      <c r="D54" s="59">
        <v>0</v>
      </c>
      <c r="E54" s="60">
        <v>270</v>
      </c>
      <c r="F54" s="55">
        <v>70</v>
      </c>
      <c r="G54" s="61">
        <v>57</v>
      </c>
      <c r="H54" s="291">
        <v>67</v>
      </c>
      <c r="I54" s="292">
        <v>222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137</v>
      </c>
      <c r="O54" s="71">
        <f>IF(ISERROR(G54+I54+K54+M54),"Invalid Input",G54+I54+K54+M54)</f>
        <v>279</v>
      </c>
      <c r="P54" s="68">
        <v>0</v>
      </c>
      <c r="Q54" s="53">
        <f>IF(ISERROR(P54-O54),"Invalid Input",(P54-O54))</f>
        <v>-279</v>
      </c>
      <c r="R54" s="16" t="b">
        <v>1</v>
      </c>
      <c r="S54" s="132"/>
      <c r="T54" s="132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32"/>
      <c r="T55" s="132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32"/>
      <c r="T56" s="132"/>
    </row>
    <row r="57" spans="1:20" ht="25.5" customHeight="1">
      <c r="A57" s="27"/>
      <c r="B57" s="401" t="s">
        <v>46</v>
      </c>
      <c r="C57" s="402"/>
      <c r="D57" s="59">
        <v>0</v>
      </c>
      <c r="E57" s="60">
        <v>35</v>
      </c>
      <c r="F57" s="55">
        <v>0</v>
      </c>
      <c r="G57" s="61">
        <v>0</v>
      </c>
      <c r="H57" s="293">
        <v>0</v>
      </c>
      <c r="I57" s="294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32"/>
      <c r="T57" s="132"/>
    </row>
    <row r="58" spans="1:20" ht="15" customHeight="1">
      <c r="A58" s="27"/>
      <c r="B58" s="401" t="s">
        <v>47</v>
      </c>
      <c r="C58" s="402"/>
      <c r="D58" s="59">
        <v>0</v>
      </c>
      <c r="E58" s="60">
        <v>15</v>
      </c>
      <c r="F58" s="55">
        <v>5</v>
      </c>
      <c r="G58" s="61">
        <v>10</v>
      </c>
      <c r="H58" s="293">
        <v>0</v>
      </c>
      <c r="I58" s="294">
        <v>10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5</v>
      </c>
      <c r="O58" s="71">
        <f>IF(ISERROR(G58+I58+K58+M58),"Invalid Input",G58+I58+K58+M58)</f>
        <v>20</v>
      </c>
      <c r="P58" s="68">
        <v>0</v>
      </c>
      <c r="Q58" s="53">
        <f>IF(ISERROR(P58-O58),"Invalid Input",(P58-O58))</f>
        <v>-20</v>
      </c>
      <c r="R58" s="16" t="b">
        <v>1</v>
      </c>
      <c r="S58" s="132"/>
      <c r="T58" s="132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32"/>
      <c r="T59" s="132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32"/>
      <c r="T60" s="132"/>
    </row>
    <row r="61" spans="1:20" ht="15">
      <c r="A61" s="27"/>
      <c r="B61" s="392" t="s">
        <v>81</v>
      </c>
      <c r="C61" s="393"/>
      <c r="D61" s="59">
        <v>0</v>
      </c>
      <c r="E61" s="60">
        <v>0</v>
      </c>
      <c r="F61" s="55">
        <v>0</v>
      </c>
      <c r="G61" s="61">
        <v>202</v>
      </c>
      <c r="H61" s="295">
        <v>0</v>
      </c>
      <c r="I61" s="296">
        <v>277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479</v>
      </c>
      <c r="P61" s="68">
        <v>0</v>
      </c>
      <c r="Q61" s="53">
        <f>IF(ISERROR(P61-O61),"Invalid Input",(P61-O61))</f>
        <v>-479</v>
      </c>
      <c r="R61" s="16" t="b">
        <v>1</v>
      </c>
      <c r="S61" s="132"/>
      <c r="T61" s="132"/>
    </row>
    <row r="62" spans="1:20" ht="15">
      <c r="A62" s="27"/>
      <c r="B62" s="392" t="s">
        <v>80</v>
      </c>
      <c r="C62" s="393"/>
      <c r="D62" s="59">
        <v>0</v>
      </c>
      <c r="E62" s="60">
        <v>0</v>
      </c>
      <c r="F62" s="55">
        <v>0</v>
      </c>
      <c r="G62" s="61">
        <v>0</v>
      </c>
      <c r="H62" s="295">
        <v>0</v>
      </c>
      <c r="I62" s="296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32"/>
      <c r="T62" s="132"/>
    </row>
    <row r="63" spans="1:20" ht="15">
      <c r="A63" s="27"/>
      <c r="B63" s="392" t="s">
        <v>82</v>
      </c>
      <c r="C63" s="393"/>
      <c r="D63" s="59">
        <v>0</v>
      </c>
      <c r="E63" s="60">
        <v>0</v>
      </c>
      <c r="F63" s="55">
        <v>0</v>
      </c>
      <c r="G63" s="61">
        <v>5999</v>
      </c>
      <c r="H63" s="295">
        <v>0</v>
      </c>
      <c r="I63" s="296">
        <v>5999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11998</v>
      </c>
      <c r="P63" s="68">
        <v>0</v>
      </c>
      <c r="Q63" s="53">
        <f>IF(ISERROR(P63-O63),"Invalid Input",(P63-O63))</f>
        <v>-11998</v>
      </c>
      <c r="R63" s="16"/>
      <c r="S63" s="132"/>
      <c r="T63" s="132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32"/>
      <c r="T64" s="132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32"/>
      <c r="T65" s="132"/>
    </row>
    <row r="66" spans="1:20" ht="60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160</v>
      </c>
      <c r="H66" s="297">
        <v>0</v>
      </c>
      <c r="I66" s="298">
        <v>341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501</v>
      </c>
      <c r="P66" s="68">
        <v>0</v>
      </c>
      <c r="Q66" s="53">
        <f>IF(ISERROR(P66-O66),"Invalid Input",(P66-O66))</f>
        <v>-501</v>
      </c>
      <c r="R66" s="16" t="b">
        <v>1</v>
      </c>
      <c r="S66" s="148" t="s">
        <v>169</v>
      </c>
      <c r="T66" s="132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297">
        <v>0</v>
      </c>
      <c r="I67" s="298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48" t="s">
        <v>170</v>
      </c>
      <c r="T67" s="132"/>
    </row>
    <row r="68" spans="1:20" ht="30">
      <c r="A68" s="23"/>
      <c r="B68" s="37" t="s">
        <v>84</v>
      </c>
      <c r="C68" s="38"/>
      <c r="D68" s="59">
        <v>2728</v>
      </c>
      <c r="E68" s="60">
        <v>50</v>
      </c>
      <c r="F68" s="55">
        <v>0</v>
      </c>
      <c r="G68" s="61">
        <v>780</v>
      </c>
      <c r="H68" s="297">
        <v>0</v>
      </c>
      <c r="I68" s="298">
        <v>114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894</v>
      </c>
      <c r="P68" s="68">
        <v>0</v>
      </c>
      <c r="Q68" s="53">
        <f>IF(ISERROR(P68-O68),"Invalid Input",(P68-O68))</f>
        <v>-894</v>
      </c>
      <c r="R68" s="16" t="b">
        <v>1</v>
      </c>
      <c r="S68" s="148" t="s">
        <v>171</v>
      </c>
      <c r="T68" s="132"/>
    </row>
    <row r="69" spans="1:20" ht="30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8</v>
      </c>
      <c r="H69" s="297">
        <v>0</v>
      </c>
      <c r="I69" s="298">
        <v>64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72</v>
      </c>
      <c r="P69" s="68">
        <v>0</v>
      </c>
      <c r="Q69" s="53">
        <f>IF(ISERROR(P69-O69),"Invalid Input",(P69-O69))</f>
        <v>-72</v>
      </c>
      <c r="R69" s="16" t="b">
        <v>1</v>
      </c>
      <c r="S69" s="148" t="s">
        <v>172</v>
      </c>
      <c r="T69" s="132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32"/>
      <c r="T70" s="132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32"/>
      <c r="T71" s="132"/>
    </row>
    <row r="72" spans="1:20" ht="13.5" customHeight="1">
      <c r="A72" s="23"/>
      <c r="B72" s="392" t="s">
        <v>48</v>
      </c>
      <c r="C72" s="393"/>
      <c r="D72" s="59">
        <v>0</v>
      </c>
      <c r="E72" s="60">
        <v>2</v>
      </c>
      <c r="F72" s="55">
        <v>1</v>
      </c>
      <c r="G72" s="61">
        <v>1</v>
      </c>
      <c r="H72" s="299">
        <v>1</v>
      </c>
      <c r="I72" s="300">
        <v>1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2">IF(ISERROR(L72+J72+H72+F72),"Invalid Input",L72+J72+H72+F72)</f>
        <v>2</v>
      </c>
      <c r="O72" s="71">
        <f aca="true" t="shared" si="5" ref="O72:O82">IF(ISERROR(G72+I72+K72+M72),"Invalid Input",G72+I72+K72+M72)</f>
        <v>2</v>
      </c>
      <c r="P72" s="68">
        <v>0</v>
      </c>
      <c r="Q72" s="53">
        <f aca="true" t="shared" si="6" ref="Q72:Q83">IF(ISERROR(P72-O72),"Invalid Input",(P72-O72))</f>
        <v>-2</v>
      </c>
      <c r="R72" s="16" t="b">
        <v>1</v>
      </c>
      <c r="S72" s="100" t="s">
        <v>173</v>
      </c>
      <c r="T72" s="132"/>
    </row>
    <row r="73" spans="1:20" ht="15">
      <c r="A73" s="27"/>
      <c r="B73" s="392" t="s">
        <v>49</v>
      </c>
      <c r="C73" s="393"/>
      <c r="D73" s="59">
        <v>0</v>
      </c>
      <c r="E73" s="60">
        <v>2</v>
      </c>
      <c r="F73" s="55">
        <v>0</v>
      </c>
      <c r="G73" s="61">
        <v>0</v>
      </c>
      <c r="H73" s="301">
        <v>0</v>
      </c>
      <c r="I73" s="302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32"/>
    </row>
    <row r="74" spans="1:20" ht="15">
      <c r="A74" s="27"/>
      <c r="B74" s="392" t="s">
        <v>50</v>
      </c>
      <c r="C74" s="393"/>
      <c r="D74" s="59">
        <v>0</v>
      </c>
      <c r="E74" s="60">
        <v>5</v>
      </c>
      <c r="F74" s="55">
        <v>0</v>
      </c>
      <c r="G74" s="61">
        <v>0</v>
      </c>
      <c r="H74" s="299">
        <v>10</v>
      </c>
      <c r="I74" s="300">
        <v>10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10</v>
      </c>
      <c r="O74" s="71">
        <f t="shared" si="5"/>
        <v>10</v>
      </c>
      <c r="P74" s="68">
        <v>0</v>
      </c>
      <c r="Q74" s="53">
        <f t="shared" si="6"/>
        <v>-10</v>
      </c>
      <c r="R74" s="16" t="b">
        <v>1</v>
      </c>
      <c r="S74" s="100"/>
      <c r="T74" s="132"/>
    </row>
    <row r="75" spans="1:20" ht="30">
      <c r="A75" s="27"/>
      <c r="B75" s="392" t="s">
        <v>51</v>
      </c>
      <c r="C75" s="393"/>
      <c r="D75" s="59">
        <v>0</v>
      </c>
      <c r="E75" s="60">
        <v>1</v>
      </c>
      <c r="F75" s="55">
        <v>0</v>
      </c>
      <c r="G75" s="61">
        <v>0</v>
      </c>
      <c r="H75" s="299">
        <v>1</v>
      </c>
      <c r="I75" s="300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1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 t="s">
        <v>174</v>
      </c>
      <c r="T75" s="132"/>
    </row>
    <row r="76" spans="1:20" ht="26.25" customHeight="1">
      <c r="A76" s="17"/>
      <c r="B76" s="396" t="s">
        <v>52</v>
      </c>
      <c r="C76" s="397"/>
      <c r="D76" s="59">
        <v>0</v>
      </c>
      <c r="E76" s="60">
        <v>2</v>
      </c>
      <c r="F76" s="55">
        <v>0</v>
      </c>
      <c r="G76" s="61">
        <v>0</v>
      </c>
      <c r="H76" s="299">
        <v>2</v>
      </c>
      <c r="I76" s="300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2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 t="s">
        <v>175</v>
      </c>
      <c r="T76" s="132"/>
    </row>
    <row r="77" spans="1:20" ht="15">
      <c r="A77" s="27"/>
      <c r="B77" s="392" t="s">
        <v>53</v>
      </c>
      <c r="C77" s="393"/>
      <c r="D77" s="59">
        <v>0</v>
      </c>
      <c r="E77" s="60">
        <v>0</v>
      </c>
      <c r="F77" s="55">
        <v>0</v>
      </c>
      <c r="G77" s="61">
        <v>0</v>
      </c>
      <c r="H77" s="299">
        <v>2</v>
      </c>
      <c r="I77" s="300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2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32" t="s">
        <v>176</v>
      </c>
      <c r="T77" s="132"/>
    </row>
    <row r="78" spans="1:20" ht="15">
      <c r="A78" s="27"/>
      <c r="B78" s="392" t="s">
        <v>54</v>
      </c>
      <c r="C78" s="393"/>
      <c r="D78" s="59">
        <v>0</v>
      </c>
      <c r="E78" s="60">
        <v>0</v>
      </c>
      <c r="F78" s="55">
        <v>1</v>
      </c>
      <c r="G78" s="61">
        <v>1</v>
      </c>
      <c r="H78" s="299">
        <v>0</v>
      </c>
      <c r="I78" s="300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1</v>
      </c>
      <c r="O78" s="71">
        <f t="shared" si="5"/>
        <v>1</v>
      </c>
      <c r="P78" s="68">
        <v>0</v>
      </c>
      <c r="Q78" s="53">
        <f t="shared" si="6"/>
        <v>-1</v>
      </c>
      <c r="R78" s="16" t="b">
        <v>1</v>
      </c>
      <c r="S78" s="132"/>
      <c r="T78" s="132"/>
    </row>
    <row r="79" spans="1:20" ht="15">
      <c r="A79" s="17"/>
      <c r="B79" s="392" t="s">
        <v>55</v>
      </c>
      <c r="C79" s="393"/>
      <c r="D79" s="59">
        <v>0</v>
      </c>
      <c r="E79" s="60">
        <v>0</v>
      </c>
      <c r="F79" s="55">
        <v>0</v>
      </c>
      <c r="G79" s="61">
        <v>0</v>
      </c>
      <c r="H79" s="299">
        <v>0</v>
      </c>
      <c r="I79" s="300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32"/>
      <c r="T79" s="132"/>
    </row>
    <row r="80" spans="1:20" ht="15">
      <c r="A80" s="27"/>
      <c r="B80" s="392" t="s">
        <v>56</v>
      </c>
      <c r="C80" s="393"/>
      <c r="D80" s="59">
        <v>0</v>
      </c>
      <c r="E80" s="60">
        <v>0</v>
      </c>
      <c r="F80" s="55">
        <v>0</v>
      </c>
      <c r="G80" s="61">
        <v>0</v>
      </c>
      <c r="H80" s="301">
        <v>0</v>
      </c>
      <c r="I80" s="302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32" t="s">
        <v>176</v>
      </c>
      <c r="T80" s="132"/>
    </row>
    <row r="81" spans="1:20" ht="15">
      <c r="A81" s="27"/>
      <c r="B81" s="392" t="s">
        <v>57</v>
      </c>
      <c r="C81" s="393"/>
      <c r="D81" s="59">
        <v>0</v>
      </c>
      <c r="E81" s="60">
        <v>0</v>
      </c>
      <c r="F81" s="55">
        <v>0</v>
      </c>
      <c r="G81" s="61">
        <v>0</v>
      </c>
      <c r="H81" s="299">
        <v>0</v>
      </c>
      <c r="I81" s="300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32"/>
      <c r="T81" s="132"/>
    </row>
    <row r="82" spans="1:20" ht="15">
      <c r="A82" s="27"/>
      <c r="B82" s="392" t="s">
        <v>58</v>
      </c>
      <c r="C82" s="393"/>
      <c r="D82" s="59">
        <v>0</v>
      </c>
      <c r="E82" s="60">
        <v>0</v>
      </c>
      <c r="F82" s="55">
        <v>0</v>
      </c>
      <c r="G82" s="61">
        <v>0</v>
      </c>
      <c r="H82" s="299">
        <v>0</v>
      </c>
      <c r="I82" s="300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48" t="s">
        <v>177</v>
      </c>
      <c r="T82" s="132"/>
    </row>
    <row r="83" spans="1:20" ht="15">
      <c r="A83" s="27"/>
      <c r="B83" s="392" t="s">
        <v>59</v>
      </c>
      <c r="C83" s="393"/>
      <c r="D83" s="59">
        <v>0</v>
      </c>
      <c r="E83" s="60">
        <v>0</v>
      </c>
      <c r="F83" s="55">
        <v>0</v>
      </c>
      <c r="G83" s="61">
        <v>0</v>
      </c>
      <c r="H83" s="299">
        <v>1</v>
      </c>
      <c r="I83" s="300">
        <v>0</v>
      </c>
      <c r="J83" s="55">
        <v>0</v>
      </c>
      <c r="K83" s="61">
        <v>0</v>
      </c>
      <c r="L83" s="55">
        <v>0</v>
      </c>
      <c r="M83" s="61">
        <v>0</v>
      </c>
      <c r="N83" s="70">
        <f>IF(ISERROR(L83+J83+H83+F83),"Invalid Input",L83+J83+H83+F83)</f>
        <v>1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148" t="s">
        <v>178</v>
      </c>
      <c r="T83" s="132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32"/>
      <c r="T84" s="132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32"/>
      <c r="T85" s="132"/>
    </row>
    <row r="86" spans="1:20" ht="30" customHeight="1">
      <c r="A86" s="27"/>
      <c r="B86" s="401" t="s">
        <v>60</v>
      </c>
      <c r="C86" s="402"/>
      <c r="D86" s="59">
        <v>0</v>
      </c>
      <c r="E86" s="60">
        <v>1800</v>
      </c>
      <c r="F86" s="55">
        <v>400</v>
      </c>
      <c r="G86" s="61">
        <v>406</v>
      </c>
      <c r="H86" s="303">
        <v>550</v>
      </c>
      <c r="I86" s="304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950</v>
      </c>
      <c r="O86" s="71">
        <f>IF(ISERROR(G86+I86+K86+M86),"Invalid Input",G86+I86+K86+M86)</f>
        <v>406</v>
      </c>
      <c r="P86" s="68">
        <v>0</v>
      </c>
      <c r="Q86" s="53">
        <f>IF(ISERROR(P86-O86),"Invalid Input",(P86-O86))</f>
        <v>-406</v>
      </c>
      <c r="R86" s="16" t="b">
        <v>1</v>
      </c>
      <c r="S86" s="132"/>
      <c r="T86" s="132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SheetNames!A11</f>
        <v>WC023</v>
      </c>
    </row>
  </sheetData>
  <sheetProtection/>
  <mergeCells count="48">
    <mergeCell ref="B29:C29"/>
    <mergeCell ref="A22:C22"/>
    <mergeCell ref="B24:C24"/>
    <mergeCell ref="B25:C25"/>
    <mergeCell ref="B26:C26"/>
    <mergeCell ref="B27:C27"/>
    <mergeCell ref="B28:C28"/>
    <mergeCell ref="B30:C30"/>
    <mergeCell ref="B32:C32"/>
    <mergeCell ref="B33:C33"/>
    <mergeCell ref="B40:C40"/>
    <mergeCell ref="B41:C41"/>
    <mergeCell ref="B47:C47"/>
    <mergeCell ref="B36:C36"/>
    <mergeCell ref="B37:C37"/>
    <mergeCell ref="B34:C34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2" r:id="rId1"/>
  <rowBreaks count="1" manualBreakCount="1">
    <brk id="1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5" zoomScaleNormal="85" zoomScalePageLayoutView="0" workbookViewId="0" topLeftCell="A15">
      <selection activeCell="S30" sqref="S30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WC024 - Stellenbosch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0">
        <v>588</v>
      </c>
      <c r="E5" s="90" t="s">
        <v>37</v>
      </c>
    </row>
    <row r="6" spans="3:5" ht="16.5">
      <c r="C6" s="110" t="s">
        <v>30</v>
      </c>
      <c r="D6" s="121">
        <v>23132</v>
      </c>
      <c r="E6" s="89" t="s">
        <v>33</v>
      </c>
    </row>
    <row r="7" spans="1:20" ht="25.5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2">
        <v>26571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33">
        <v>5527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33">
        <v>41019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7">
        <v>23132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33">
        <v>26571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7">
        <v>23132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33">
        <v>37926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7">
        <v>23132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396" t="s">
        <v>73</v>
      </c>
      <c r="C24" s="397">
        <v>0</v>
      </c>
      <c r="D24" s="59">
        <v>180</v>
      </c>
      <c r="E24" s="60">
        <v>60</v>
      </c>
      <c r="F24" s="55"/>
      <c r="G24" s="61"/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396" t="s">
        <v>74</v>
      </c>
      <c r="C25" s="397">
        <v>0</v>
      </c>
      <c r="D25" s="59">
        <v>20</v>
      </c>
      <c r="E25" s="60">
        <v>20</v>
      </c>
      <c r="F25" s="55"/>
      <c r="G25" s="61"/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396" t="s">
        <v>28</v>
      </c>
      <c r="C26" s="397">
        <v>0</v>
      </c>
      <c r="D26" s="59">
        <v>12</v>
      </c>
      <c r="E26" s="60">
        <v>12</v>
      </c>
      <c r="F26" s="55"/>
      <c r="G26" s="61"/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396" t="s">
        <v>29</v>
      </c>
      <c r="C27" s="397">
        <v>0</v>
      </c>
      <c r="D27" s="59"/>
      <c r="E27" s="60">
        <v>50</v>
      </c>
      <c r="F27" s="55"/>
      <c r="G27" s="61"/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396" t="s">
        <v>151</v>
      </c>
      <c r="C28" s="397"/>
      <c r="D28" s="59"/>
      <c r="E28" s="60">
        <v>10</v>
      </c>
      <c r="F28" s="55"/>
      <c r="G28" s="61"/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396" t="s">
        <v>35</v>
      </c>
      <c r="C29" s="397">
        <v>0</v>
      </c>
      <c r="D29" s="59">
        <v>29</v>
      </c>
      <c r="E29" s="60">
        <v>8</v>
      </c>
      <c r="F29" s="55"/>
      <c r="G29" s="61"/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396" t="s">
        <v>36</v>
      </c>
      <c r="C30" s="397"/>
      <c r="D30" s="59">
        <v>23000</v>
      </c>
      <c r="E30" s="60">
        <v>4700</v>
      </c>
      <c r="F30" s="55"/>
      <c r="G30" s="61"/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/>
      <c r="E31" s="60">
        <v>27</v>
      </c>
      <c r="F31" s="55"/>
      <c r="G31" s="61"/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396" t="s">
        <v>31</v>
      </c>
      <c r="C32" s="397">
        <v>0</v>
      </c>
      <c r="D32" s="59"/>
      <c r="E32" s="60">
        <v>8</v>
      </c>
      <c r="F32" s="55"/>
      <c r="G32" s="61"/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396" t="s">
        <v>75</v>
      </c>
      <c r="C33" s="397">
        <v>0</v>
      </c>
      <c r="D33" s="59"/>
      <c r="E33" s="60">
        <v>1</v>
      </c>
      <c r="F33" s="55"/>
      <c r="G33" s="61"/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396" t="s">
        <v>76</v>
      </c>
      <c r="C34" s="397"/>
      <c r="D34" s="59"/>
      <c r="E34" s="60">
        <v>0</v>
      </c>
      <c r="F34" s="55"/>
      <c r="G34" s="61"/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13" t="s">
        <v>88</v>
      </c>
      <c r="C35" s="115"/>
      <c r="D35" s="59"/>
      <c r="E35" s="60">
        <v>164</v>
      </c>
      <c r="F35" s="55"/>
      <c r="G35" s="61"/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396" t="s">
        <v>77</v>
      </c>
      <c r="C36" s="397"/>
      <c r="D36" s="59"/>
      <c r="E36" s="60">
        <v>1000</v>
      </c>
      <c r="F36" s="55"/>
      <c r="G36" s="61"/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396" t="s">
        <v>44</v>
      </c>
      <c r="C40" s="397">
        <v>0</v>
      </c>
      <c r="D40" s="59">
        <v>1</v>
      </c>
      <c r="E40" s="60"/>
      <c r="F40" s="55">
        <v>0</v>
      </c>
      <c r="G40" s="61">
        <v>0</v>
      </c>
      <c r="H40" s="305">
        <v>1</v>
      </c>
      <c r="I40" s="306">
        <v>1</v>
      </c>
      <c r="J40" s="55"/>
      <c r="K40" s="61">
        <v>1</v>
      </c>
      <c r="L40" s="55"/>
      <c r="M40" s="61"/>
      <c r="N40" s="70">
        <f>IF(ISERROR(L40+J40+H40+F40),"Invalid Input",L40+J40+H40+F40)</f>
        <v>1</v>
      </c>
      <c r="O40" s="71">
        <f>IF(ISERROR(G40+I40+K40+M40),"Invalid Input",G40+I40+K40+M40)</f>
        <v>2</v>
      </c>
      <c r="P40" s="68">
        <v>0</v>
      </c>
      <c r="Q40" s="53">
        <f>IF(ISERROR(P40-O40),"Invalid Input",(P40-O40))</f>
        <v>-2</v>
      </c>
      <c r="R40" s="16" t="b">
        <v>1</v>
      </c>
      <c r="S40" s="98"/>
      <c r="T40" s="98"/>
    </row>
    <row r="41" spans="1:20" ht="15" customHeight="1">
      <c r="A41" s="27"/>
      <c r="B41" s="396" t="s">
        <v>43</v>
      </c>
      <c r="C41" s="397">
        <v>0</v>
      </c>
      <c r="D41" s="59">
        <v>2</v>
      </c>
      <c r="E41" s="60"/>
      <c r="F41" s="55">
        <v>0</v>
      </c>
      <c r="G41" s="61">
        <v>1</v>
      </c>
      <c r="H41" s="305">
        <v>2</v>
      </c>
      <c r="I41" s="306">
        <v>1</v>
      </c>
      <c r="J41" s="55"/>
      <c r="K41" s="61"/>
      <c r="L41" s="55"/>
      <c r="M41" s="61"/>
      <c r="N41" s="70">
        <f>IF(ISERROR(L41+J41+H41+F41),"Invalid Input",L41+J41+H41+F41)</f>
        <v>2</v>
      </c>
      <c r="O41" s="71">
        <f>IF(ISERROR(G41+I41+K41+M41),"Invalid Input",G41+I41+K41+M41)</f>
        <v>2</v>
      </c>
      <c r="P41" s="68">
        <v>0</v>
      </c>
      <c r="Q41" s="53">
        <f>IF(ISERROR(P41-O41),"Invalid Input",(P41-O41))</f>
        <v>-2</v>
      </c>
      <c r="R41" s="16" t="b">
        <v>1</v>
      </c>
      <c r="S41" s="98"/>
      <c r="T41" s="98"/>
    </row>
    <row r="42" spans="1:20" ht="15" customHeight="1">
      <c r="A42" s="27"/>
      <c r="B42" s="396" t="s">
        <v>78</v>
      </c>
      <c r="C42" s="397">
        <v>0</v>
      </c>
      <c r="D42" s="59">
        <v>2</v>
      </c>
      <c r="E42" s="60"/>
      <c r="F42" s="55">
        <v>0</v>
      </c>
      <c r="G42" s="61">
        <v>0</v>
      </c>
      <c r="H42" s="305"/>
      <c r="I42" s="306">
        <v>1</v>
      </c>
      <c r="J42" s="55"/>
      <c r="K42" s="61">
        <v>1</v>
      </c>
      <c r="L42" s="55">
        <v>2</v>
      </c>
      <c r="M42" s="61"/>
      <c r="N42" s="70">
        <f>IF(ISERROR(L42+J42+H42+F42),"Invalid Input",L42+J42+H42+F42)</f>
        <v>2</v>
      </c>
      <c r="O42" s="71">
        <f>IF(ISERROR(G42+I42+K42+M42),"Invalid Input",G42+I42+K42+M42)</f>
        <v>2</v>
      </c>
      <c r="P42" s="68">
        <v>0</v>
      </c>
      <c r="Q42" s="53">
        <f>IF(ISERROR(P42-O42),"Invalid Input",(P42-O42))</f>
        <v>-2</v>
      </c>
      <c r="R42" s="16" t="b">
        <v>1</v>
      </c>
      <c r="S42" s="98"/>
      <c r="T42" s="98"/>
    </row>
    <row r="43" spans="1:20" ht="15" customHeight="1">
      <c r="A43" s="27"/>
      <c r="B43" s="396" t="s">
        <v>79</v>
      </c>
      <c r="C43" s="397">
        <v>0</v>
      </c>
      <c r="D43" s="59">
        <v>1</v>
      </c>
      <c r="E43" s="60"/>
      <c r="F43" s="55">
        <v>0</v>
      </c>
      <c r="G43" s="61">
        <v>0</v>
      </c>
      <c r="H43" s="305">
        <v>1</v>
      </c>
      <c r="I43" s="306">
        <v>1</v>
      </c>
      <c r="J43" s="55"/>
      <c r="K43" s="61">
        <v>1</v>
      </c>
      <c r="L43" s="55">
        <v>0</v>
      </c>
      <c r="M43" s="61"/>
      <c r="N43" s="70">
        <f>IF(ISERROR(L43+J43+H43+F43),"Invalid Input",L43+J43+H43+F43)</f>
        <v>1</v>
      </c>
      <c r="O43" s="71">
        <f>IF(ISERROR(G43+I43+K43+M43),"Invalid Input",G43+I43+K43+M43)</f>
        <v>2</v>
      </c>
      <c r="P43" s="68">
        <v>0</v>
      </c>
      <c r="Q43" s="53">
        <f>IF(ISERROR(P43-O43),"Invalid Input",(P43-O43))</f>
        <v>-2</v>
      </c>
      <c r="R43" s="94" t="b">
        <v>1</v>
      </c>
      <c r="S43" s="98"/>
      <c r="T43" s="98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396" t="s">
        <v>40</v>
      </c>
      <c r="C47" s="397">
        <v>0</v>
      </c>
      <c r="D47" s="59">
        <v>1</v>
      </c>
      <c r="E47" s="60"/>
      <c r="F47" s="55">
        <v>0</v>
      </c>
      <c r="G47" s="61">
        <v>0</v>
      </c>
      <c r="H47" s="55"/>
      <c r="I47" s="61"/>
      <c r="J47" s="55"/>
      <c r="K47" s="61">
        <v>3</v>
      </c>
      <c r="L47" s="55">
        <v>1</v>
      </c>
      <c r="M47" s="61"/>
      <c r="N47" s="70">
        <f>IF(ISERROR(L47+J47+H47+F47),"Invalid Input",L47+J47+H47+F47)</f>
        <v>1</v>
      </c>
      <c r="O47" s="71">
        <f>IF(ISERROR(G47+I47+K47+M47),"Invalid Input",G47+I47+K47+M47)</f>
        <v>3</v>
      </c>
      <c r="P47" s="68">
        <v>0</v>
      </c>
      <c r="Q47" s="53">
        <f>IF(ISERROR(P47-O47),"Invalid Input",(P47-O47))</f>
        <v>-3</v>
      </c>
      <c r="R47" s="16" t="b">
        <v>1</v>
      </c>
      <c r="S47" s="98"/>
      <c r="T47" s="98"/>
    </row>
    <row r="48" spans="1:20" ht="15" customHeight="1">
      <c r="A48" s="27"/>
      <c r="B48" s="396" t="s">
        <v>41</v>
      </c>
      <c r="C48" s="397">
        <v>0</v>
      </c>
      <c r="D48" s="59">
        <v>1</v>
      </c>
      <c r="E48" s="60"/>
      <c r="F48" s="55">
        <v>0</v>
      </c>
      <c r="G48" s="61">
        <v>0</v>
      </c>
      <c r="H48" s="55"/>
      <c r="I48" s="61"/>
      <c r="J48" s="55"/>
      <c r="K48" s="61"/>
      <c r="L48" s="55">
        <v>1</v>
      </c>
      <c r="M48" s="61">
        <v>1</v>
      </c>
      <c r="N48" s="70">
        <f>IF(ISERROR(L48+J48+H48+F48),"Invalid Input",L48+J48+H48+F48)</f>
        <v>1</v>
      </c>
      <c r="O48" s="71">
        <f>IF(ISERROR(G48+I48+K48+M48),"Invalid Input",G48+I48+K48+M48)</f>
        <v>1</v>
      </c>
      <c r="P48" s="68">
        <v>0</v>
      </c>
      <c r="Q48" s="53">
        <f>IF(ISERROR(P48-O48),"Invalid Input",(P48-O48))</f>
        <v>-1</v>
      </c>
      <c r="R48" s="16" t="b">
        <v>1</v>
      </c>
      <c r="S48" s="98"/>
      <c r="T48" s="98"/>
    </row>
    <row r="49" spans="1:20" ht="15" customHeight="1">
      <c r="A49" s="17"/>
      <c r="B49" s="396" t="s">
        <v>42</v>
      </c>
      <c r="C49" s="397">
        <v>0</v>
      </c>
      <c r="D49" s="59">
        <v>0</v>
      </c>
      <c r="E49" s="60"/>
      <c r="F49" s="55">
        <v>0</v>
      </c>
      <c r="G49" s="61">
        <v>0</v>
      </c>
      <c r="H49" s="55"/>
      <c r="I49" s="61"/>
      <c r="J49" s="55"/>
      <c r="K49" s="61"/>
      <c r="L49" s="55">
        <v>0</v>
      </c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396" t="s">
        <v>39</v>
      </c>
      <c r="C53" s="397">
        <v>0</v>
      </c>
      <c r="D53" s="59">
        <v>0</v>
      </c>
      <c r="E53" s="60">
        <v>10</v>
      </c>
      <c r="F53" s="55">
        <v>10</v>
      </c>
      <c r="G53" s="61">
        <v>0</v>
      </c>
      <c r="H53" s="307">
        <v>2</v>
      </c>
      <c r="I53" s="308">
        <v>0</v>
      </c>
      <c r="J53" s="55">
        <v>3</v>
      </c>
      <c r="K53" s="61">
        <v>0</v>
      </c>
      <c r="L53" s="55">
        <v>3</v>
      </c>
      <c r="M53" s="61">
        <v>0</v>
      </c>
      <c r="N53" s="70">
        <f>IF(ISERROR(L53+J53+H53+F53),"Invalid Input",L53+J53+H53+F53)</f>
        <v>18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 t="s">
        <v>215</v>
      </c>
      <c r="T53" s="100"/>
    </row>
    <row r="54" spans="1:20" ht="15" customHeight="1">
      <c r="A54" s="27"/>
      <c r="B54" s="396" t="s">
        <v>45</v>
      </c>
      <c r="C54" s="397">
        <v>0</v>
      </c>
      <c r="D54" s="59">
        <v>0</v>
      </c>
      <c r="E54" s="60">
        <v>5</v>
      </c>
      <c r="F54" s="55">
        <v>5</v>
      </c>
      <c r="G54" s="61">
        <v>5</v>
      </c>
      <c r="H54" s="307">
        <v>5</v>
      </c>
      <c r="I54" s="308">
        <v>4</v>
      </c>
      <c r="J54" s="55">
        <v>5</v>
      </c>
      <c r="K54" s="61">
        <v>6</v>
      </c>
      <c r="L54" s="55">
        <v>5</v>
      </c>
      <c r="M54" s="61"/>
      <c r="N54" s="70">
        <f>IF(ISERROR(L54+J54+H54+F54),"Invalid Input",L54+J54+H54+F54)</f>
        <v>20</v>
      </c>
      <c r="O54" s="71">
        <f>IF(ISERROR(G54+I54+K54+M54),"Invalid Input",G54+I54+K54+M54)</f>
        <v>15</v>
      </c>
      <c r="P54" s="68">
        <v>0</v>
      </c>
      <c r="Q54" s="53">
        <f>IF(ISERROR(P54-O54),"Invalid Input",(P54-O54))</f>
        <v>-15</v>
      </c>
      <c r="R54" s="16" t="b">
        <v>1</v>
      </c>
      <c r="S54" s="100"/>
      <c r="T54" s="100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401" t="s">
        <v>46</v>
      </c>
      <c r="C57" s="402"/>
      <c r="D57" s="59">
        <v>0</v>
      </c>
      <c r="E57" s="60">
        <v>10</v>
      </c>
      <c r="F57" s="55">
        <v>10</v>
      </c>
      <c r="G57" s="61">
        <v>0</v>
      </c>
      <c r="H57" s="309">
        <v>2</v>
      </c>
      <c r="I57" s="310">
        <v>0</v>
      </c>
      <c r="J57" s="55">
        <v>3</v>
      </c>
      <c r="K57" s="61">
        <v>0</v>
      </c>
      <c r="L57" s="55">
        <v>3</v>
      </c>
      <c r="M57" s="61"/>
      <c r="N57" s="70">
        <f>IF(ISERROR(L57+J57+H57+F57),"Invalid Input",L57+J57+H57+F57)</f>
        <v>18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 t="s">
        <v>216</v>
      </c>
      <c r="T57" s="100"/>
    </row>
    <row r="58" spans="1:20" ht="15" customHeight="1">
      <c r="A58" s="27"/>
      <c r="B58" s="401" t="s">
        <v>47</v>
      </c>
      <c r="C58" s="402"/>
      <c r="D58" s="59">
        <v>0</v>
      </c>
      <c r="E58" s="60">
        <v>5</v>
      </c>
      <c r="F58" s="55">
        <v>5</v>
      </c>
      <c r="G58" s="61">
        <v>5</v>
      </c>
      <c r="H58" s="309">
        <v>5</v>
      </c>
      <c r="I58" s="310">
        <v>4</v>
      </c>
      <c r="J58" s="55">
        <v>5</v>
      </c>
      <c r="K58" s="61">
        <v>6</v>
      </c>
      <c r="L58" s="55">
        <v>5</v>
      </c>
      <c r="M58" s="61"/>
      <c r="N58" s="70">
        <f>IF(ISERROR(L58+J58+H58+F58),"Invalid Input",L58+J58+H58+F58)</f>
        <v>20</v>
      </c>
      <c r="O58" s="71">
        <f>IF(ISERROR(G58+I58+K58+M58),"Invalid Input",G58+I58+K58+M58)</f>
        <v>15</v>
      </c>
      <c r="P58" s="68">
        <v>0</v>
      </c>
      <c r="Q58" s="53">
        <f>IF(ISERROR(P58-O58),"Invalid Input",(P58-O58))</f>
        <v>-15</v>
      </c>
      <c r="R58" s="16" t="b">
        <v>1</v>
      </c>
      <c r="S58" s="100"/>
      <c r="T58" s="100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392" t="s">
        <v>81</v>
      </c>
      <c r="C61" s="393"/>
      <c r="D61" s="59">
        <v>0</v>
      </c>
      <c r="E61" s="60">
        <v>0</v>
      </c>
      <c r="F61" s="55">
        <v>0</v>
      </c>
      <c r="G61" s="61">
        <v>0</v>
      </c>
      <c r="H61" s="55"/>
      <c r="I61" s="61"/>
      <c r="J61" s="55"/>
      <c r="K61" s="61">
        <v>106</v>
      </c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106</v>
      </c>
      <c r="P61" s="68">
        <v>0</v>
      </c>
      <c r="Q61" s="53">
        <f>IF(ISERROR(P61-O61),"Invalid Input",(P61-O61))</f>
        <v>-106</v>
      </c>
      <c r="R61" s="16" t="b">
        <v>1</v>
      </c>
      <c r="S61" s="100"/>
      <c r="T61" s="100"/>
    </row>
    <row r="62" spans="1:20" ht="15">
      <c r="A62" s="27"/>
      <c r="B62" s="392" t="s">
        <v>80</v>
      </c>
      <c r="C62" s="393"/>
      <c r="D62" s="59">
        <v>0</v>
      </c>
      <c r="E62" s="60">
        <v>2</v>
      </c>
      <c r="F62" s="55">
        <v>0</v>
      </c>
      <c r="G62" s="61">
        <v>0</v>
      </c>
      <c r="H62" s="55"/>
      <c r="I62" s="61">
        <v>0</v>
      </c>
      <c r="J62" s="55">
        <v>0</v>
      </c>
      <c r="K62" s="61">
        <v>0</v>
      </c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60">
      <c r="A63" s="27"/>
      <c r="B63" s="392" t="s">
        <v>82</v>
      </c>
      <c r="C63" s="393"/>
      <c r="D63" s="59">
        <v>0</v>
      </c>
      <c r="E63" s="60">
        <v>0</v>
      </c>
      <c r="F63" s="55">
        <v>0</v>
      </c>
      <c r="G63" s="61">
        <v>0</v>
      </c>
      <c r="H63" s="55"/>
      <c r="I63" s="61"/>
      <c r="J63" s="55">
        <v>0</v>
      </c>
      <c r="K63" s="61">
        <v>0</v>
      </c>
      <c r="L63" s="55">
        <v>0</v>
      </c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 t="s">
        <v>217</v>
      </c>
      <c r="T63" s="100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50</v>
      </c>
      <c r="F66" s="55">
        <v>25</v>
      </c>
      <c r="G66" s="61">
        <v>97</v>
      </c>
      <c r="H66" s="311">
        <v>50</v>
      </c>
      <c r="I66" s="312">
        <v>124</v>
      </c>
      <c r="J66" s="55">
        <v>50</v>
      </c>
      <c r="K66" s="61">
        <v>67</v>
      </c>
      <c r="L66" s="55">
        <v>50</v>
      </c>
      <c r="M66" s="61"/>
      <c r="N66" s="70">
        <f>IF(ISERROR(L66+J66+H66+F66),"Invalid Input",L66+J66+H66+F66)</f>
        <v>175</v>
      </c>
      <c r="O66" s="71">
        <f>IF(ISERROR(G66+I66+K66+M66),"Invalid Input",G66+I66+K66+M66)</f>
        <v>288</v>
      </c>
      <c r="P66" s="68">
        <v>0</v>
      </c>
      <c r="Q66" s="53">
        <f>IF(ISERROR(P66-O66),"Invalid Input",(P66-O66))</f>
        <v>-288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5</v>
      </c>
      <c r="F67" s="55">
        <v>5</v>
      </c>
      <c r="G67" s="61">
        <v>4</v>
      </c>
      <c r="H67" s="311">
        <v>5</v>
      </c>
      <c r="I67" s="312">
        <v>13</v>
      </c>
      <c r="J67" s="55">
        <v>5</v>
      </c>
      <c r="K67" s="61">
        <v>50</v>
      </c>
      <c r="L67" s="55">
        <v>5</v>
      </c>
      <c r="M67" s="61"/>
      <c r="N67" s="70">
        <f>IF(ISERROR(L67+J67+H67+F67),"Invalid Input",L67+J67+H67+F67)</f>
        <v>20</v>
      </c>
      <c r="O67" s="71">
        <f>IF(ISERROR(G67+I67+K67+M67),"Invalid Input",G67+I67+K67+M67)</f>
        <v>67</v>
      </c>
      <c r="P67" s="68">
        <v>0</v>
      </c>
      <c r="Q67" s="53">
        <f>IF(ISERROR(P67-O67),"Invalid Input",(P67-O67))</f>
        <v>-67</v>
      </c>
      <c r="R67" s="16" t="b">
        <v>1</v>
      </c>
      <c r="S67" s="100"/>
      <c r="T67" s="100"/>
    </row>
    <row r="68" spans="1:20" ht="30">
      <c r="A68" s="23"/>
      <c r="B68" s="37" t="s">
        <v>84</v>
      </c>
      <c r="C68" s="38"/>
      <c r="D68" s="59">
        <v>0</v>
      </c>
      <c r="E68" s="60">
        <v>10</v>
      </c>
      <c r="F68" s="55">
        <v>10</v>
      </c>
      <c r="G68" s="61"/>
      <c r="H68" s="311">
        <v>2</v>
      </c>
      <c r="I68" s="312">
        <v>0</v>
      </c>
      <c r="J68" s="55">
        <v>3</v>
      </c>
      <c r="K68" s="61">
        <v>0</v>
      </c>
      <c r="L68" s="55">
        <v>3</v>
      </c>
      <c r="M68" s="61">
        <v>0</v>
      </c>
      <c r="N68" s="70">
        <f>IF(ISERROR(L68+J68+H68+F68),"Invalid Input",L68+J68+H68+F68)</f>
        <v>18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 t="s">
        <v>218</v>
      </c>
      <c r="T68" s="100"/>
    </row>
    <row r="69" spans="1:20" ht="15">
      <c r="A69" s="17"/>
      <c r="B69" s="37" t="s">
        <v>85</v>
      </c>
      <c r="C69" s="38"/>
      <c r="D69" s="59">
        <v>0</v>
      </c>
      <c r="E69" s="60">
        <v>5</v>
      </c>
      <c r="F69" s="55">
        <v>5</v>
      </c>
      <c r="G69" s="61">
        <v>6</v>
      </c>
      <c r="H69" s="311">
        <v>5</v>
      </c>
      <c r="I69" s="312">
        <v>6</v>
      </c>
      <c r="J69" s="55">
        <v>5</v>
      </c>
      <c r="K69" s="61">
        <v>0</v>
      </c>
      <c r="L69" s="55">
        <v>5</v>
      </c>
      <c r="M69" s="61"/>
      <c r="N69" s="70">
        <f>IF(ISERROR(L69+J69+H69+F69),"Invalid Input",L69+J69+H69+F69)</f>
        <v>20</v>
      </c>
      <c r="O69" s="71">
        <f>IF(ISERROR(G69+I69+K69+M69),"Invalid Input",G69+I69+K69+M69)</f>
        <v>12</v>
      </c>
      <c r="P69" s="68">
        <v>0</v>
      </c>
      <c r="Q69" s="53">
        <f>IF(ISERROR(P69-O69),"Invalid Input",(P69-O69))</f>
        <v>-12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392" t="s">
        <v>48</v>
      </c>
      <c r="C72" s="393"/>
      <c r="D72" s="59">
        <v>0</v>
      </c>
      <c r="E72" s="60">
        <v>2</v>
      </c>
      <c r="F72" s="55">
        <v>0</v>
      </c>
      <c r="G72" s="61">
        <v>0</v>
      </c>
      <c r="H72" s="313">
        <v>1</v>
      </c>
      <c r="I72" s="314">
        <v>2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2">IF(ISERROR(L72+J72+H72+F72),"Invalid Input",L72+J72+H72+F72)</f>
        <v>1</v>
      </c>
      <c r="O72" s="71">
        <f aca="true" t="shared" si="5" ref="O72:O82">IF(ISERROR(G72+I72+K72+M72),"Invalid Input",G72+I72+K72+M72)</f>
        <v>2</v>
      </c>
      <c r="P72" s="68">
        <v>0</v>
      </c>
      <c r="Q72" s="53">
        <f aca="true" t="shared" si="6" ref="Q72:Q83">IF(ISERROR(P72-O72),"Invalid Input",(P72-O72))</f>
        <v>-2</v>
      </c>
      <c r="R72" s="16" t="b">
        <v>1</v>
      </c>
      <c r="S72" s="100"/>
      <c r="T72" s="100"/>
    </row>
    <row r="73" spans="1:20" ht="15">
      <c r="A73" s="27"/>
      <c r="B73" s="392" t="s">
        <v>49</v>
      </c>
      <c r="C73" s="393"/>
      <c r="D73" s="59">
        <v>0</v>
      </c>
      <c r="E73" s="60">
        <v>2</v>
      </c>
      <c r="F73" s="55">
        <v>0</v>
      </c>
      <c r="G73" s="61">
        <v>0</v>
      </c>
      <c r="H73" s="313">
        <v>0</v>
      </c>
      <c r="I73" s="314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392" t="s">
        <v>50</v>
      </c>
      <c r="C74" s="393"/>
      <c r="D74" s="59">
        <v>0</v>
      </c>
      <c r="E74" s="60">
        <v>2</v>
      </c>
      <c r="F74" s="55">
        <v>0</v>
      </c>
      <c r="G74" s="61">
        <v>0</v>
      </c>
      <c r="H74" s="313">
        <v>1</v>
      </c>
      <c r="I74" s="314">
        <v>2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1</v>
      </c>
      <c r="O74" s="71">
        <f t="shared" si="5"/>
        <v>2</v>
      </c>
      <c r="P74" s="68">
        <v>0</v>
      </c>
      <c r="Q74" s="53">
        <f t="shared" si="6"/>
        <v>-2</v>
      </c>
      <c r="R74" s="16" t="b">
        <v>1</v>
      </c>
      <c r="S74" s="100"/>
      <c r="T74" s="100"/>
    </row>
    <row r="75" spans="1:20" ht="15">
      <c r="A75" s="27"/>
      <c r="B75" s="392" t="s">
        <v>51</v>
      </c>
      <c r="C75" s="393"/>
      <c r="D75" s="59">
        <v>0</v>
      </c>
      <c r="E75" s="60">
        <v>0</v>
      </c>
      <c r="F75" s="55">
        <v>0</v>
      </c>
      <c r="G75" s="61">
        <v>0</v>
      </c>
      <c r="H75" s="313">
        <v>0</v>
      </c>
      <c r="I75" s="314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396" t="s">
        <v>52</v>
      </c>
      <c r="C76" s="397"/>
      <c r="D76" s="59">
        <v>0</v>
      </c>
      <c r="E76" s="60">
        <v>0</v>
      </c>
      <c r="F76" s="55">
        <v>0</v>
      </c>
      <c r="G76" s="61">
        <v>0</v>
      </c>
      <c r="H76" s="313">
        <v>0</v>
      </c>
      <c r="I76" s="314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392" t="s">
        <v>53</v>
      </c>
      <c r="C77" s="393"/>
      <c r="D77" s="59">
        <v>0</v>
      </c>
      <c r="E77" s="60">
        <v>1</v>
      </c>
      <c r="F77" s="390">
        <v>0</v>
      </c>
      <c r="G77" s="391">
        <v>0</v>
      </c>
      <c r="H77" s="390">
        <v>0</v>
      </c>
      <c r="I77" s="391">
        <v>0</v>
      </c>
      <c r="J77" s="390">
        <v>0</v>
      </c>
      <c r="K77" s="391">
        <v>0</v>
      </c>
      <c r="L77" s="390">
        <v>0</v>
      </c>
      <c r="M77" s="39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392" t="s">
        <v>54</v>
      </c>
      <c r="C78" s="393"/>
      <c r="D78" s="59">
        <v>1</v>
      </c>
      <c r="E78" s="60">
        <v>1</v>
      </c>
      <c r="F78" s="390">
        <v>0</v>
      </c>
      <c r="G78" s="391">
        <v>0</v>
      </c>
      <c r="H78" s="390">
        <v>0</v>
      </c>
      <c r="I78" s="391">
        <v>0</v>
      </c>
      <c r="J78" s="390">
        <v>0</v>
      </c>
      <c r="K78" s="391">
        <v>0</v>
      </c>
      <c r="L78" s="390">
        <v>0</v>
      </c>
      <c r="M78" s="39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392" t="s">
        <v>55</v>
      </c>
      <c r="C79" s="393"/>
      <c r="D79" s="59">
        <v>0</v>
      </c>
      <c r="E79" s="60">
        <v>0</v>
      </c>
      <c r="F79" s="390">
        <v>0</v>
      </c>
      <c r="G79" s="391">
        <v>0</v>
      </c>
      <c r="H79" s="390">
        <v>0</v>
      </c>
      <c r="I79" s="391">
        <v>0</v>
      </c>
      <c r="J79" s="390">
        <v>0</v>
      </c>
      <c r="K79" s="391">
        <v>0</v>
      </c>
      <c r="L79" s="390">
        <v>0</v>
      </c>
      <c r="M79" s="39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392" t="s">
        <v>56</v>
      </c>
      <c r="C80" s="393"/>
      <c r="D80" s="59">
        <v>1</v>
      </c>
      <c r="E80" s="60">
        <v>0</v>
      </c>
      <c r="F80" s="390">
        <v>0</v>
      </c>
      <c r="G80" s="391">
        <v>0</v>
      </c>
      <c r="H80" s="390">
        <v>0</v>
      </c>
      <c r="I80" s="391">
        <v>0</v>
      </c>
      <c r="J80" s="390">
        <v>0</v>
      </c>
      <c r="K80" s="391">
        <v>0</v>
      </c>
      <c r="L80" s="390">
        <v>0</v>
      </c>
      <c r="M80" s="39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392" t="s">
        <v>57</v>
      </c>
      <c r="C81" s="393"/>
      <c r="D81" s="59">
        <v>0</v>
      </c>
      <c r="E81" s="60">
        <v>0</v>
      </c>
      <c r="F81" s="55">
        <v>0</v>
      </c>
      <c r="G81" s="61">
        <v>0</v>
      </c>
      <c r="H81" s="313">
        <v>0</v>
      </c>
      <c r="I81" s="314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392" t="s">
        <v>58</v>
      </c>
      <c r="C82" s="393"/>
      <c r="D82" s="59">
        <v>0</v>
      </c>
      <c r="E82" s="60">
        <v>0</v>
      </c>
      <c r="F82" s="55">
        <v>0</v>
      </c>
      <c r="G82" s="61">
        <v>0</v>
      </c>
      <c r="H82" s="313">
        <v>0</v>
      </c>
      <c r="I82" s="314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392" t="s">
        <v>59</v>
      </c>
      <c r="C83" s="393"/>
      <c r="D83" s="59">
        <v>0</v>
      </c>
      <c r="E83" s="60">
        <v>0</v>
      </c>
      <c r="F83" s="55">
        <v>0</v>
      </c>
      <c r="G83" s="61">
        <v>0</v>
      </c>
      <c r="H83" s="313">
        <v>0</v>
      </c>
      <c r="I83" s="314">
        <v>0</v>
      </c>
      <c r="J83" s="55">
        <v>0</v>
      </c>
      <c r="K83" s="61">
        <v>0</v>
      </c>
      <c r="L83" s="55">
        <v>0</v>
      </c>
      <c r="M83" s="61">
        <v>0</v>
      </c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401" t="s">
        <v>60</v>
      </c>
      <c r="C86" s="402"/>
      <c r="D86" s="59"/>
      <c r="E86" s="60">
        <v>400</v>
      </c>
      <c r="F86" s="55">
        <v>491</v>
      </c>
      <c r="G86" s="61"/>
      <c r="H86" s="315">
        <v>900</v>
      </c>
      <c r="I86" s="316">
        <v>860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1391</v>
      </c>
      <c r="O86" s="71">
        <f>IF(ISERROR(G86+I86+K86+M86),"Invalid Input",G86+I86+K86+M86)</f>
        <v>860</v>
      </c>
      <c r="P86" s="68">
        <v>0</v>
      </c>
      <c r="Q86" s="53">
        <f>IF(ISERROR(P86-O86),"Invalid Input",(P86-O86))</f>
        <v>-860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SheetNames!A12</f>
        <v>WC024</v>
      </c>
    </row>
  </sheetData>
  <sheetProtection/>
  <mergeCells count="48">
    <mergeCell ref="B74:C74"/>
    <mergeCell ref="B53:C53"/>
    <mergeCell ref="B57:C57"/>
    <mergeCell ref="B59:C59"/>
    <mergeCell ref="B55:C55"/>
    <mergeCell ref="B62:C62"/>
    <mergeCell ref="B72:C72"/>
    <mergeCell ref="A22:C22"/>
    <mergeCell ref="B25:C25"/>
    <mergeCell ref="B26:C26"/>
    <mergeCell ref="B27:C27"/>
    <mergeCell ref="B28:C28"/>
    <mergeCell ref="B24:C24"/>
    <mergeCell ref="B43:C43"/>
    <mergeCell ref="A45:C45"/>
    <mergeCell ref="B47:C47"/>
    <mergeCell ref="B30:C30"/>
    <mergeCell ref="B34:C34"/>
    <mergeCell ref="B64:C64"/>
    <mergeCell ref="B42:C42"/>
    <mergeCell ref="B48:C48"/>
    <mergeCell ref="B32:C32"/>
    <mergeCell ref="B49:C49"/>
    <mergeCell ref="B29:C29"/>
    <mergeCell ref="B40:C40"/>
    <mergeCell ref="B41:C41"/>
    <mergeCell ref="B36:C36"/>
    <mergeCell ref="B37:C37"/>
    <mergeCell ref="A38:C38"/>
    <mergeCell ref="B33:C3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79:C79"/>
    <mergeCell ref="B82:C82"/>
    <mergeCell ref="B84:C84"/>
    <mergeCell ref="B75:C75"/>
    <mergeCell ref="B76:C76"/>
    <mergeCell ref="B77:C77"/>
    <mergeCell ref="B78:C78"/>
    <mergeCell ref="B83:C83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5" r:id="rId1"/>
  <rowBreaks count="1" manualBreakCount="1">
    <brk id="1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5" zoomScaleNormal="85" zoomScalePageLayoutView="0" workbookViewId="0" topLeftCell="A13">
      <selection activeCell="D24" sqref="D24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WC025 - Breede Valley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0">
        <v>23513</v>
      </c>
      <c r="E5" s="90" t="s">
        <v>37</v>
      </c>
    </row>
    <row r="6" spans="3:5" ht="16.5">
      <c r="C6" s="110" t="s">
        <v>30</v>
      </c>
      <c r="D6" s="121">
        <v>7969</v>
      </c>
      <c r="E6" s="89" t="s">
        <v>33</v>
      </c>
    </row>
    <row r="7" spans="1:20" ht="25.5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2">
        <v>23513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7969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2">
        <v>21380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0">
        <v>7969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2">
        <v>21405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2">
        <v>7969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2">
        <v>21537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2">
        <v>7969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396" t="s">
        <v>73</v>
      </c>
      <c r="C24" s="39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396" t="s">
        <v>74</v>
      </c>
      <c r="C25" s="39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396" t="s">
        <v>28</v>
      </c>
      <c r="C26" s="39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396" t="s">
        <v>29</v>
      </c>
      <c r="C27" s="39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396" t="s">
        <v>151</v>
      </c>
      <c r="C28" s="397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396" t="s">
        <v>35</v>
      </c>
      <c r="C29" s="39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396" t="s">
        <v>36</v>
      </c>
      <c r="C30" s="39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396" t="s">
        <v>31</v>
      </c>
      <c r="C32" s="39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396" t="s">
        <v>75</v>
      </c>
      <c r="C33" s="39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396" t="s">
        <v>76</v>
      </c>
      <c r="C34" s="39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13" t="s">
        <v>88</v>
      </c>
      <c r="C35" s="11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396" t="s">
        <v>77</v>
      </c>
      <c r="C36" s="39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396" t="s">
        <v>44</v>
      </c>
      <c r="C40" s="39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396" t="s">
        <v>43</v>
      </c>
      <c r="C41" s="39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396" t="s">
        <v>78</v>
      </c>
      <c r="C42" s="39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396" t="s">
        <v>79</v>
      </c>
      <c r="C43" s="39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396" t="s">
        <v>40</v>
      </c>
      <c r="C47" s="39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396" t="s">
        <v>41</v>
      </c>
      <c r="C48" s="39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396" t="s">
        <v>42</v>
      </c>
      <c r="C49" s="39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396" t="s">
        <v>39</v>
      </c>
      <c r="C53" s="39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396" t="s">
        <v>45</v>
      </c>
      <c r="C54" s="39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401" t="s">
        <v>46</v>
      </c>
      <c r="C57" s="40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401" t="s">
        <v>47</v>
      </c>
      <c r="C58" s="40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392" t="s">
        <v>81</v>
      </c>
      <c r="C61" s="39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392" t="s">
        <v>80</v>
      </c>
      <c r="C62" s="39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392" t="s">
        <v>82</v>
      </c>
      <c r="C63" s="39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1</v>
      </c>
      <c r="G66" s="61">
        <v>1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1</v>
      </c>
      <c r="O66" s="71">
        <f>IF(ISERROR(G66+I66+K66+M66),"Invalid Input",G66+I66+K66+M66)</f>
        <v>1</v>
      </c>
      <c r="P66" s="68">
        <v>0</v>
      </c>
      <c r="Q66" s="53">
        <f>IF(ISERROR(P66-O66),"Invalid Input",(P66-O66))</f>
        <v>-1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392" t="s">
        <v>48</v>
      </c>
      <c r="C72" s="39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2">IF(ISERROR(L72+J72+H72+F72),"Invalid Input",L72+J72+H72+F72)</f>
        <v>0</v>
      </c>
      <c r="O72" s="71">
        <f aca="true" t="shared" si="5" ref="O72:O82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392" t="s">
        <v>49</v>
      </c>
      <c r="C73" s="39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392" t="s">
        <v>50</v>
      </c>
      <c r="C74" s="39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392" t="s">
        <v>51</v>
      </c>
      <c r="C75" s="39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396" t="s">
        <v>52</v>
      </c>
      <c r="C76" s="39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392" t="s">
        <v>53</v>
      </c>
      <c r="C77" s="39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392" t="s">
        <v>54</v>
      </c>
      <c r="C78" s="39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392" t="s">
        <v>55</v>
      </c>
      <c r="C79" s="39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392" t="s">
        <v>56</v>
      </c>
      <c r="C80" s="39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392" t="s">
        <v>57</v>
      </c>
      <c r="C81" s="39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392" t="s">
        <v>58</v>
      </c>
      <c r="C82" s="39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392" t="s">
        <v>59</v>
      </c>
      <c r="C83" s="39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401" t="s">
        <v>60</v>
      </c>
      <c r="C86" s="402"/>
      <c r="D86" s="59">
        <v>0</v>
      </c>
      <c r="E86" s="60">
        <v>155</v>
      </c>
      <c r="F86" s="55">
        <v>38</v>
      </c>
      <c r="G86" s="61">
        <v>46</v>
      </c>
      <c r="H86" s="317">
        <v>38</v>
      </c>
      <c r="I86" s="318">
        <v>77</v>
      </c>
      <c r="J86" s="55">
        <v>568</v>
      </c>
      <c r="K86" s="61">
        <v>568</v>
      </c>
      <c r="L86" s="55">
        <v>0</v>
      </c>
      <c r="M86" s="61">
        <v>0</v>
      </c>
      <c r="N86" s="70">
        <f>IF(ISERROR(L86+J86+H86+F86),"Invalid Input",L86+J86+H86+F86)</f>
        <v>644</v>
      </c>
      <c r="O86" s="71">
        <f>IF(ISERROR(G86+I86+K86+M86),"Invalid Input",G86+I86+K86+M86)</f>
        <v>691</v>
      </c>
      <c r="P86" s="68">
        <v>0</v>
      </c>
      <c r="Q86" s="53">
        <f>IF(ISERROR(P86-O86),"Invalid Input",(P86-O86))</f>
        <v>-691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SheetNames!A13</f>
        <v>WC025</v>
      </c>
    </row>
  </sheetData>
  <sheetProtection/>
  <mergeCells count="48">
    <mergeCell ref="B74:C74"/>
    <mergeCell ref="B53:C53"/>
    <mergeCell ref="B57:C57"/>
    <mergeCell ref="B59:C59"/>
    <mergeCell ref="B55:C55"/>
    <mergeCell ref="B62:C62"/>
    <mergeCell ref="B72:C72"/>
    <mergeCell ref="A22:C22"/>
    <mergeCell ref="B25:C25"/>
    <mergeCell ref="B26:C26"/>
    <mergeCell ref="B27:C27"/>
    <mergeCell ref="B28:C28"/>
    <mergeCell ref="B24:C24"/>
    <mergeCell ref="B43:C43"/>
    <mergeCell ref="A45:C45"/>
    <mergeCell ref="B47:C47"/>
    <mergeCell ref="B30:C30"/>
    <mergeCell ref="B34:C34"/>
    <mergeCell ref="B64:C64"/>
    <mergeCell ref="B42:C42"/>
    <mergeCell ref="B48:C48"/>
    <mergeCell ref="B32:C32"/>
    <mergeCell ref="B49:C49"/>
    <mergeCell ref="B29:C29"/>
    <mergeCell ref="B40:C40"/>
    <mergeCell ref="B41:C41"/>
    <mergeCell ref="B36:C36"/>
    <mergeCell ref="B37:C37"/>
    <mergeCell ref="A38:C38"/>
    <mergeCell ref="B33:C3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79:C79"/>
    <mergeCell ref="B82:C82"/>
    <mergeCell ref="B84:C84"/>
    <mergeCell ref="B75:C75"/>
    <mergeCell ref="B76:C76"/>
    <mergeCell ref="B77:C77"/>
    <mergeCell ref="B78:C78"/>
    <mergeCell ref="B83:C83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D24" sqref="D24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WC026 - Langeberg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0"/>
      <c r="E5" s="90" t="s">
        <v>37</v>
      </c>
    </row>
    <row r="6" spans="3:5" ht="16.5">
      <c r="C6" s="110" t="s">
        <v>30</v>
      </c>
      <c r="D6" s="121">
        <v>1767</v>
      </c>
      <c r="E6" s="89" t="s">
        <v>33</v>
      </c>
    </row>
    <row r="7" spans="1:20" ht="25.5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2">
        <v>17699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155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2">
        <v>14457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0">
        <v>155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2">
        <v>15086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2">
        <v>155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2">
        <v>15026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2">
        <v>155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396" t="s">
        <v>73</v>
      </c>
      <c r="C24" s="39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396" t="s">
        <v>74</v>
      </c>
      <c r="C25" s="39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396" t="s">
        <v>28</v>
      </c>
      <c r="C26" s="39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396" t="s">
        <v>29</v>
      </c>
      <c r="C27" s="39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396" t="s">
        <v>151</v>
      </c>
      <c r="C28" s="397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396" t="s">
        <v>35</v>
      </c>
      <c r="C29" s="397">
        <v>0</v>
      </c>
      <c r="D29" s="59">
        <v>1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396" t="s">
        <v>36</v>
      </c>
      <c r="C30" s="397"/>
      <c r="D30" s="59">
        <v>257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1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396" t="s">
        <v>31</v>
      </c>
      <c r="C32" s="397">
        <v>0</v>
      </c>
      <c r="D32" s="59">
        <v>1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396" t="s">
        <v>75</v>
      </c>
      <c r="C33" s="397">
        <v>0</v>
      </c>
      <c r="D33" s="59">
        <v>1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396" t="s">
        <v>76</v>
      </c>
      <c r="C34" s="39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13" t="s">
        <v>88</v>
      </c>
      <c r="C35" s="115"/>
      <c r="D35" s="59">
        <v>450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396" t="s">
        <v>77</v>
      </c>
      <c r="C36" s="397"/>
      <c r="D36" s="59">
        <v>120</v>
      </c>
      <c r="E36" s="60">
        <v>120</v>
      </c>
      <c r="F36" s="55">
        <v>30</v>
      </c>
      <c r="G36" s="61">
        <v>15</v>
      </c>
      <c r="H36" s="55">
        <v>30</v>
      </c>
      <c r="I36" s="61">
        <v>8</v>
      </c>
      <c r="J36" s="55">
        <v>10</v>
      </c>
      <c r="K36" s="61">
        <v>0</v>
      </c>
      <c r="L36" s="55">
        <v>0</v>
      </c>
      <c r="M36" s="61">
        <v>0</v>
      </c>
      <c r="N36" s="70">
        <f t="shared" si="1"/>
        <v>70</v>
      </c>
      <c r="O36" s="71">
        <f t="shared" si="2"/>
        <v>23</v>
      </c>
      <c r="P36" s="68">
        <v>0</v>
      </c>
      <c r="Q36" s="53">
        <f t="shared" si="3"/>
        <v>-23</v>
      </c>
      <c r="R36" s="16" t="b">
        <v>1</v>
      </c>
      <c r="S36" s="98"/>
      <c r="T36" s="98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396" t="s">
        <v>44</v>
      </c>
      <c r="C40" s="397">
        <v>0</v>
      </c>
      <c r="D40" s="59">
        <v>2420</v>
      </c>
      <c r="E40" s="60">
        <v>2420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396" t="s">
        <v>43</v>
      </c>
      <c r="C41" s="397">
        <v>0</v>
      </c>
      <c r="D41" s="59">
        <v>3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396" t="s">
        <v>78</v>
      </c>
      <c r="C42" s="39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396" t="s">
        <v>79</v>
      </c>
      <c r="C43" s="39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396" t="s">
        <v>40</v>
      </c>
      <c r="C47" s="397">
        <v>0</v>
      </c>
      <c r="D47" s="59">
        <v>2420</v>
      </c>
      <c r="E47" s="60">
        <v>2420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396" t="s">
        <v>41</v>
      </c>
      <c r="C48" s="397">
        <v>0</v>
      </c>
      <c r="D48" s="59"/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396" t="s">
        <v>42</v>
      </c>
      <c r="C49" s="397">
        <v>0</v>
      </c>
      <c r="D49" s="59">
        <v>2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396" t="s">
        <v>39</v>
      </c>
      <c r="C53" s="39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396" t="s">
        <v>45</v>
      </c>
      <c r="C54" s="397">
        <v>0</v>
      </c>
      <c r="D54" s="59">
        <v>78</v>
      </c>
      <c r="E54" s="60">
        <v>78</v>
      </c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401" t="s">
        <v>46</v>
      </c>
      <c r="C57" s="40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401" t="s">
        <v>47</v>
      </c>
      <c r="C58" s="402"/>
      <c r="D58" s="59">
        <v>450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394">
        <f>COUNTA(B57:C58)</f>
        <v>2</v>
      </c>
      <c r="C59" s="395"/>
      <c r="D59" s="42">
        <v>0</v>
      </c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392" t="s">
        <v>81</v>
      </c>
      <c r="C61" s="393"/>
      <c r="D61" s="59">
        <v>450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392" t="s">
        <v>80</v>
      </c>
      <c r="C62" s="39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392" t="s">
        <v>82</v>
      </c>
      <c r="C63" s="39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450</v>
      </c>
      <c r="E66" s="60">
        <v>450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70</v>
      </c>
      <c r="E69" s="60">
        <v>70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392" t="s">
        <v>48</v>
      </c>
      <c r="C72" s="393"/>
      <c r="D72" s="59">
        <v>1</v>
      </c>
      <c r="E72" s="60">
        <v>1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2">IF(ISERROR(L72+J72+H72+F72),"Invalid Input",L72+J72+H72+F72)</f>
        <v>0</v>
      </c>
      <c r="O72" s="71">
        <f aca="true" t="shared" si="5" ref="O72:O82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392" t="s">
        <v>49</v>
      </c>
      <c r="C73" s="393"/>
      <c r="D73" s="59">
        <v>2</v>
      </c>
      <c r="E73" s="60">
        <v>2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392" t="s">
        <v>50</v>
      </c>
      <c r="C74" s="39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392" t="s">
        <v>51</v>
      </c>
      <c r="C75" s="39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396" t="s">
        <v>52</v>
      </c>
      <c r="C76" s="39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392" t="s">
        <v>53</v>
      </c>
      <c r="C77" s="39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392" t="s">
        <v>54</v>
      </c>
      <c r="C78" s="39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392" t="s">
        <v>55</v>
      </c>
      <c r="C79" s="39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392" t="s">
        <v>56</v>
      </c>
      <c r="C80" s="39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392" t="s">
        <v>57</v>
      </c>
      <c r="C81" s="39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392" t="s">
        <v>58</v>
      </c>
      <c r="C82" s="39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392" t="s">
        <v>59</v>
      </c>
      <c r="C83" s="39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401" t="s">
        <v>60</v>
      </c>
      <c r="C86" s="402"/>
      <c r="D86" s="59">
        <v>450</v>
      </c>
      <c r="E86" s="60">
        <v>450</v>
      </c>
      <c r="F86" s="55">
        <v>50</v>
      </c>
      <c r="G86" s="61">
        <v>240</v>
      </c>
      <c r="H86" s="55">
        <v>150</v>
      </c>
      <c r="I86" s="61">
        <v>80</v>
      </c>
      <c r="J86" s="55">
        <v>100</v>
      </c>
      <c r="K86" s="61">
        <v>159</v>
      </c>
      <c r="L86" s="55">
        <v>0</v>
      </c>
      <c r="M86" s="61">
        <v>0</v>
      </c>
      <c r="N86" s="70">
        <f>IF(ISERROR(L86+J86+H86+F86),"Invalid Input",L86+J86+H86+F86)</f>
        <v>300</v>
      </c>
      <c r="O86" s="71">
        <f>IF(ISERROR(G86+I86+K86+M86),"Invalid Input",G86+I86+K86+M86)</f>
        <v>479</v>
      </c>
      <c r="P86" s="68">
        <v>0</v>
      </c>
      <c r="Q86" s="53">
        <f>IF(ISERROR(P86-O86),"Invalid Input",(P86-O86))</f>
        <v>-479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SheetNames!A14</f>
        <v>WC026</v>
      </c>
    </row>
  </sheetData>
  <sheetProtection/>
  <mergeCells count="48">
    <mergeCell ref="B74:C74"/>
    <mergeCell ref="B53:C53"/>
    <mergeCell ref="B57:C57"/>
    <mergeCell ref="B59:C59"/>
    <mergeCell ref="B55:C55"/>
    <mergeCell ref="B62:C62"/>
    <mergeCell ref="B72:C72"/>
    <mergeCell ref="A22:C22"/>
    <mergeCell ref="B25:C25"/>
    <mergeCell ref="B26:C26"/>
    <mergeCell ref="B27:C27"/>
    <mergeCell ref="B28:C28"/>
    <mergeCell ref="B24:C24"/>
    <mergeCell ref="B43:C43"/>
    <mergeCell ref="A45:C45"/>
    <mergeCell ref="B47:C47"/>
    <mergeCell ref="B30:C30"/>
    <mergeCell ref="B34:C34"/>
    <mergeCell ref="B64:C64"/>
    <mergeCell ref="B42:C42"/>
    <mergeCell ref="B48:C48"/>
    <mergeCell ref="B32:C32"/>
    <mergeCell ref="B49:C49"/>
    <mergeCell ref="B29:C29"/>
    <mergeCell ref="B40:C40"/>
    <mergeCell ref="B41:C41"/>
    <mergeCell ref="B36:C36"/>
    <mergeCell ref="B37:C37"/>
    <mergeCell ref="A38:C38"/>
    <mergeCell ref="B33:C3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79:C79"/>
    <mergeCell ref="B82:C82"/>
    <mergeCell ref="B84:C84"/>
    <mergeCell ref="B75:C75"/>
    <mergeCell ref="B76:C76"/>
    <mergeCell ref="B77:C77"/>
    <mergeCell ref="B78:C78"/>
    <mergeCell ref="B83:C83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SheetLayoutView="80" zoomScalePageLayoutView="0" workbookViewId="0" topLeftCell="A7">
      <selection activeCell="D24" sqref="D24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DC2 - Cape Winelands DM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0"/>
      <c r="E5" s="90" t="s">
        <v>37</v>
      </c>
    </row>
    <row r="6" spans="3:5" ht="16.5">
      <c r="C6" s="110" t="s">
        <v>30</v>
      </c>
      <c r="D6" s="121"/>
      <c r="E6" s="89" t="s">
        <v>33</v>
      </c>
    </row>
    <row r="7" spans="1:20" ht="25.5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2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2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0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2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2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2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2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396" t="s">
        <v>73</v>
      </c>
      <c r="C24" s="39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396" t="s">
        <v>74</v>
      </c>
      <c r="C25" s="39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396" t="s">
        <v>28</v>
      </c>
      <c r="C26" s="39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396" t="s">
        <v>29</v>
      </c>
      <c r="C27" s="39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396" t="s">
        <v>151</v>
      </c>
      <c r="C28" s="397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396" t="s">
        <v>35</v>
      </c>
      <c r="C29" s="39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396" t="s">
        <v>36</v>
      </c>
      <c r="C30" s="39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396" t="s">
        <v>31</v>
      </c>
      <c r="C32" s="39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396" t="s">
        <v>75</v>
      </c>
      <c r="C33" s="39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396" t="s">
        <v>76</v>
      </c>
      <c r="C34" s="39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13" t="s">
        <v>88</v>
      </c>
      <c r="C35" s="11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396" t="s">
        <v>77</v>
      </c>
      <c r="C36" s="39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396" t="s">
        <v>44</v>
      </c>
      <c r="C40" s="39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396" t="s">
        <v>43</v>
      </c>
      <c r="C41" s="39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396" t="s">
        <v>78</v>
      </c>
      <c r="C42" s="397">
        <v>0</v>
      </c>
      <c r="D42" s="59">
        <v>0</v>
      </c>
      <c r="E42" s="60">
        <v>4206</v>
      </c>
      <c r="F42" s="55">
        <v>450</v>
      </c>
      <c r="G42" s="61">
        <v>1625</v>
      </c>
      <c r="H42" s="55">
        <v>1250</v>
      </c>
      <c r="I42" s="61">
        <v>0</v>
      </c>
      <c r="J42" s="55">
        <v>1250</v>
      </c>
      <c r="K42" s="61">
        <v>3209</v>
      </c>
      <c r="L42" s="55">
        <v>0</v>
      </c>
      <c r="M42" s="61">
        <v>0</v>
      </c>
      <c r="N42" s="70">
        <f>IF(ISERROR(L42+J42+H42+F42),"Invalid Input",L42+J42+H42+F42)</f>
        <v>2950</v>
      </c>
      <c r="O42" s="71">
        <f>IF(ISERROR(G42+I42+K42+M42),"Invalid Input",G42+I42+K42+M42)</f>
        <v>4834</v>
      </c>
      <c r="P42" s="68">
        <v>0</v>
      </c>
      <c r="Q42" s="53">
        <f>IF(ISERROR(P42-O42),"Invalid Input",(P42-O42))</f>
        <v>-4834</v>
      </c>
      <c r="R42" s="16" t="b">
        <v>1</v>
      </c>
      <c r="S42" s="98"/>
      <c r="T42" s="98"/>
    </row>
    <row r="43" spans="1:20" ht="15" customHeight="1">
      <c r="A43" s="27"/>
      <c r="B43" s="396" t="s">
        <v>79</v>
      </c>
      <c r="C43" s="39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396" t="s">
        <v>40</v>
      </c>
      <c r="C47" s="397">
        <v>0</v>
      </c>
      <c r="D47" s="214">
        <v>0</v>
      </c>
      <c r="E47" s="215">
        <v>0</v>
      </c>
      <c r="F47" s="213">
        <v>0</v>
      </c>
      <c r="G47" s="216">
        <v>0</v>
      </c>
      <c r="H47" s="213">
        <v>0</v>
      </c>
      <c r="I47" s="216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396" t="s">
        <v>41</v>
      </c>
      <c r="C48" s="397">
        <v>0</v>
      </c>
      <c r="D48" s="214">
        <v>0</v>
      </c>
      <c r="E48" s="215">
        <v>0</v>
      </c>
      <c r="F48" s="213">
        <v>0</v>
      </c>
      <c r="G48" s="216">
        <v>0</v>
      </c>
      <c r="H48" s="213">
        <v>0</v>
      </c>
      <c r="I48" s="216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396" t="s">
        <v>42</v>
      </c>
      <c r="C49" s="397">
        <v>0</v>
      </c>
      <c r="D49" s="214">
        <v>0</v>
      </c>
      <c r="E49" s="215">
        <v>0</v>
      </c>
      <c r="F49" s="213">
        <v>0</v>
      </c>
      <c r="G49" s="216">
        <v>0</v>
      </c>
      <c r="H49" s="213">
        <v>0</v>
      </c>
      <c r="I49" s="216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396" t="s">
        <v>39</v>
      </c>
      <c r="C53" s="39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396" t="s">
        <v>45</v>
      </c>
      <c r="C54" s="39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401" t="s">
        <v>46</v>
      </c>
      <c r="C57" s="40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401" t="s">
        <v>47</v>
      </c>
      <c r="C58" s="40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392" t="s">
        <v>81</v>
      </c>
      <c r="C61" s="39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392" t="s">
        <v>80</v>
      </c>
      <c r="C62" s="39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392" t="s">
        <v>82</v>
      </c>
      <c r="C63" s="39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392" t="s">
        <v>48</v>
      </c>
      <c r="C72" s="393"/>
      <c r="D72" s="214">
        <v>0</v>
      </c>
      <c r="E72" s="215">
        <v>0</v>
      </c>
      <c r="F72" s="213">
        <v>0</v>
      </c>
      <c r="G72" s="216">
        <v>0</v>
      </c>
      <c r="H72" s="213">
        <v>0</v>
      </c>
      <c r="I72" s="216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2">IF(ISERROR(L72+J72+H72+F72),"Invalid Input",L72+J72+H72+F72)</f>
        <v>0</v>
      </c>
      <c r="O72" s="71">
        <f aca="true" t="shared" si="5" ref="O72:O82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392" t="s">
        <v>49</v>
      </c>
      <c r="C73" s="393"/>
      <c r="D73" s="214">
        <v>0</v>
      </c>
      <c r="E73" s="215">
        <v>8</v>
      </c>
      <c r="F73" s="213">
        <v>0</v>
      </c>
      <c r="G73" s="216">
        <v>0</v>
      </c>
      <c r="H73" s="213">
        <v>4</v>
      </c>
      <c r="I73" s="216">
        <v>4</v>
      </c>
      <c r="J73" s="55">
        <v>0</v>
      </c>
      <c r="K73" s="61">
        <v>1</v>
      </c>
      <c r="L73" s="55">
        <v>0</v>
      </c>
      <c r="M73" s="61">
        <v>0</v>
      </c>
      <c r="N73" s="70">
        <f t="shared" si="4"/>
        <v>4</v>
      </c>
      <c r="O73" s="71">
        <f t="shared" si="5"/>
        <v>5</v>
      </c>
      <c r="P73" s="68">
        <v>0</v>
      </c>
      <c r="Q73" s="53">
        <f t="shared" si="6"/>
        <v>-5</v>
      </c>
      <c r="R73" s="16" t="b">
        <v>1</v>
      </c>
      <c r="S73" s="100"/>
      <c r="T73" s="100"/>
    </row>
    <row r="74" spans="1:20" ht="15">
      <c r="A74" s="27"/>
      <c r="B74" s="392" t="s">
        <v>50</v>
      </c>
      <c r="C74" s="393"/>
      <c r="D74" s="214">
        <v>0</v>
      </c>
      <c r="E74" s="215">
        <v>0</v>
      </c>
      <c r="F74" s="213">
        <v>0</v>
      </c>
      <c r="G74" s="216">
        <v>0</v>
      </c>
      <c r="H74" s="213">
        <v>0</v>
      </c>
      <c r="I74" s="216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392" t="s">
        <v>51</v>
      </c>
      <c r="C75" s="393"/>
      <c r="D75" s="214">
        <v>0</v>
      </c>
      <c r="E75" s="215">
        <v>0</v>
      </c>
      <c r="F75" s="213">
        <v>0</v>
      </c>
      <c r="G75" s="216">
        <v>0</v>
      </c>
      <c r="H75" s="213">
        <v>0</v>
      </c>
      <c r="I75" s="216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396" t="s">
        <v>52</v>
      </c>
      <c r="C76" s="397"/>
      <c r="D76" s="214">
        <v>0</v>
      </c>
      <c r="E76" s="215">
        <v>20</v>
      </c>
      <c r="F76" s="213">
        <v>0</v>
      </c>
      <c r="G76" s="216">
        <v>0</v>
      </c>
      <c r="H76" s="213">
        <v>0</v>
      </c>
      <c r="I76" s="216">
        <v>0</v>
      </c>
      <c r="J76" s="55">
        <v>30</v>
      </c>
      <c r="K76" s="61">
        <v>30</v>
      </c>
      <c r="L76" s="55">
        <v>0</v>
      </c>
      <c r="M76" s="61">
        <v>0</v>
      </c>
      <c r="N76" s="70">
        <f t="shared" si="4"/>
        <v>30</v>
      </c>
      <c r="O76" s="71">
        <f t="shared" si="5"/>
        <v>30</v>
      </c>
      <c r="P76" s="68">
        <v>0</v>
      </c>
      <c r="Q76" s="53">
        <f t="shared" si="6"/>
        <v>-30</v>
      </c>
      <c r="R76" s="16" t="b">
        <v>1</v>
      </c>
      <c r="S76" s="100"/>
      <c r="T76" s="100"/>
    </row>
    <row r="77" spans="1:20" ht="15">
      <c r="A77" s="27"/>
      <c r="B77" s="392" t="s">
        <v>53</v>
      </c>
      <c r="C77" s="393"/>
      <c r="D77" s="214">
        <v>0</v>
      </c>
      <c r="E77" s="215">
        <v>0</v>
      </c>
      <c r="F77" s="213">
        <v>0</v>
      </c>
      <c r="G77" s="216">
        <v>0</v>
      </c>
      <c r="H77" s="213">
        <v>0</v>
      </c>
      <c r="I77" s="216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392" t="s">
        <v>54</v>
      </c>
      <c r="C78" s="393"/>
      <c r="D78" s="214">
        <v>0</v>
      </c>
      <c r="E78" s="215">
        <v>0</v>
      </c>
      <c r="F78" s="213">
        <v>0</v>
      </c>
      <c r="G78" s="216">
        <v>0</v>
      </c>
      <c r="H78" s="213">
        <v>0</v>
      </c>
      <c r="I78" s="216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392" t="s">
        <v>55</v>
      </c>
      <c r="C79" s="393"/>
      <c r="D79" s="214">
        <v>0</v>
      </c>
      <c r="E79" s="215">
        <v>0</v>
      </c>
      <c r="F79" s="213">
        <v>0</v>
      </c>
      <c r="G79" s="216">
        <v>0</v>
      </c>
      <c r="H79" s="213">
        <v>0</v>
      </c>
      <c r="I79" s="216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392" t="s">
        <v>56</v>
      </c>
      <c r="C80" s="393"/>
      <c r="D80" s="214">
        <v>0</v>
      </c>
      <c r="E80" s="215">
        <v>0</v>
      </c>
      <c r="F80" s="213">
        <v>0</v>
      </c>
      <c r="G80" s="216">
        <v>0</v>
      </c>
      <c r="H80" s="213">
        <v>0</v>
      </c>
      <c r="I80" s="216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392" t="s">
        <v>57</v>
      </c>
      <c r="C81" s="393"/>
      <c r="D81" s="214">
        <v>0</v>
      </c>
      <c r="E81" s="215">
        <v>0</v>
      </c>
      <c r="F81" s="213">
        <v>0</v>
      </c>
      <c r="G81" s="216">
        <v>0</v>
      </c>
      <c r="H81" s="213">
        <v>0</v>
      </c>
      <c r="I81" s="216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392" t="s">
        <v>58</v>
      </c>
      <c r="C82" s="393"/>
      <c r="D82" s="214">
        <v>0</v>
      </c>
      <c r="E82" s="215">
        <v>0</v>
      </c>
      <c r="F82" s="213">
        <v>0</v>
      </c>
      <c r="G82" s="216">
        <v>0</v>
      </c>
      <c r="H82" s="213">
        <v>0</v>
      </c>
      <c r="I82" s="216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392" t="s">
        <v>59</v>
      </c>
      <c r="C83" s="393"/>
      <c r="D83" s="214">
        <v>0</v>
      </c>
      <c r="E83" s="215">
        <v>0</v>
      </c>
      <c r="F83" s="213">
        <v>0</v>
      </c>
      <c r="G83" s="216">
        <v>0</v>
      </c>
      <c r="H83" s="213">
        <v>0</v>
      </c>
      <c r="I83" s="216">
        <v>0</v>
      </c>
      <c r="J83" s="55">
        <v>0</v>
      </c>
      <c r="K83" s="61">
        <v>0</v>
      </c>
      <c r="L83" s="55">
        <v>0</v>
      </c>
      <c r="M83" s="61">
        <v>0</v>
      </c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401" t="s">
        <v>60</v>
      </c>
      <c r="C86" s="402"/>
      <c r="D86" s="214">
        <v>0</v>
      </c>
      <c r="E86" s="215">
        <v>10000</v>
      </c>
      <c r="F86" s="213">
        <v>0</v>
      </c>
      <c r="G86" s="216">
        <v>1831</v>
      </c>
      <c r="H86" s="213">
        <v>0</v>
      </c>
      <c r="I86" s="216">
        <v>0</v>
      </c>
      <c r="J86" s="55">
        <v>5000</v>
      </c>
      <c r="K86" s="61">
        <v>7322</v>
      </c>
      <c r="L86" s="55">
        <v>0</v>
      </c>
      <c r="M86" s="61">
        <v>0</v>
      </c>
      <c r="N86" s="70">
        <f>IF(ISERROR(L86+J86+H86+F86),"Invalid Input",L86+J86+H86+F86)</f>
        <v>5000</v>
      </c>
      <c r="O86" s="71">
        <f>IF(ISERROR(G86+I86+K86+M86),"Invalid Input",G86+I86+K86+M86)</f>
        <v>9153</v>
      </c>
      <c r="P86" s="68">
        <v>0</v>
      </c>
      <c r="Q86" s="53">
        <f>IF(ISERROR(P86-O86),"Invalid Input",(P86-O86))</f>
        <v>-9153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SheetNames!A15</f>
        <v>DC2</v>
      </c>
    </row>
  </sheetData>
  <sheetProtection/>
  <mergeCells count="48">
    <mergeCell ref="B29:C29"/>
    <mergeCell ref="A22:C22"/>
    <mergeCell ref="B24:C24"/>
    <mergeCell ref="B25:C25"/>
    <mergeCell ref="B26:C26"/>
    <mergeCell ref="B27:C27"/>
    <mergeCell ref="B28:C28"/>
    <mergeCell ref="B30:C30"/>
    <mergeCell ref="B32:C32"/>
    <mergeCell ref="B33:C33"/>
    <mergeCell ref="B40:C40"/>
    <mergeCell ref="B41:C41"/>
    <mergeCell ref="B47:C47"/>
    <mergeCell ref="B36:C36"/>
    <mergeCell ref="B37:C37"/>
    <mergeCell ref="B34:C34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4" r:id="rId1"/>
  <rowBreaks count="2" manualBreakCount="2">
    <brk id="16" max="255" man="1"/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4">
      <selection activeCell="D24" sqref="D24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WC031 - Theewaterskloof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0"/>
      <c r="E5" s="90" t="s">
        <v>37</v>
      </c>
    </row>
    <row r="6" spans="3:5" ht="16.5">
      <c r="C6" s="110" t="s">
        <v>30</v>
      </c>
      <c r="D6" s="121">
        <v>10156</v>
      </c>
      <c r="E6" s="89" t="s">
        <v>33</v>
      </c>
    </row>
    <row r="7" spans="1:20" ht="25.5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2">
        <v>7457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2">
        <v>15487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0">
        <v>10156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2">
        <v>15284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2">
        <v>10156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2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2">
        <v>15908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396" t="s">
        <v>73</v>
      </c>
      <c r="C24" s="39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396" t="s">
        <v>74</v>
      </c>
      <c r="C25" s="39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396" t="s">
        <v>28</v>
      </c>
      <c r="C26" s="39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396" t="s">
        <v>29</v>
      </c>
      <c r="C27" s="39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396" t="s">
        <v>151</v>
      </c>
      <c r="C28" s="397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396" t="s">
        <v>35</v>
      </c>
      <c r="C29" s="39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396" t="s">
        <v>36</v>
      </c>
      <c r="C30" s="39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396" t="s">
        <v>31</v>
      </c>
      <c r="C32" s="39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396" t="s">
        <v>75</v>
      </c>
      <c r="C33" s="39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396" t="s">
        <v>76</v>
      </c>
      <c r="C34" s="39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13" t="s">
        <v>88</v>
      </c>
      <c r="C35" s="11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396" t="s">
        <v>77</v>
      </c>
      <c r="C36" s="39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396" t="s">
        <v>44</v>
      </c>
      <c r="C40" s="397">
        <v>0</v>
      </c>
      <c r="D40" s="59">
        <v>0</v>
      </c>
      <c r="E40" s="60">
        <v>2500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396" t="s">
        <v>43</v>
      </c>
      <c r="C41" s="39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396" t="s">
        <v>78</v>
      </c>
      <c r="C42" s="397">
        <v>0</v>
      </c>
      <c r="D42" s="59">
        <v>0</v>
      </c>
      <c r="E42" s="60">
        <v>2500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396" t="s">
        <v>79</v>
      </c>
      <c r="C43" s="397">
        <v>0</v>
      </c>
      <c r="D43" s="59">
        <v>0</v>
      </c>
      <c r="E43" s="60">
        <v>500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396" t="s">
        <v>40</v>
      </c>
      <c r="C47" s="39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396" t="s">
        <v>41</v>
      </c>
      <c r="C48" s="397">
        <v>0</v>
      </c>
      <c r="D48" s="59">
        <v>0</v>
      </c>
      <c r="E48" s="60">
        <v>1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396" t="s">
        <v>42</v>
      </c>
      <c r="C49" s="39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396" t="s">
        <v>39</v>
      </c>
      <c r="C53" s="397">
        <v>0</v>
      </c>
      <c r="D53" s="59">
        <v>0</v>
      </c>
      <c r="E53" s="60">
        <v>50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396" t="s">
        <v>45</v>
      </c>
      <c r="C54" s="39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401" t="s">
        <v>46</v>
      </c>
      <c r="C57" s="402"/>
      <c r="D57" s="59">
        <v>0</v>
      </c>
      <c r="E57" s="60">
        <v>70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401" t="s">
        <v>47</v>
      </c>
      <c r="C58" s="40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392" t="s">
        <v>81</v>
      </c>
      <c r="C61" s="39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392" t="s">
        <v>80</v>
      </c>
      <c r="C62" s="39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392" t="s">
        <v>82</v>
      </c>
      <c r="C63" s="393"/>
      <c r="D63" s="59">
        <v>0</v>
      </c>
      <c r="E63" s="60">
        <v>10156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5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7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7</v>
      </c>
      <c r="P67" s="68">
        <v>0</v>
      </c>
      <c r="Q67" s="53">
        <f>IF(ISERROR(P67-O67),"Invalid Input",(P67-O67))</f>
        <v>-7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392" t="s">
        <v>48</v>
      </c>
      <c r="C72" s="39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2">IF(ISERROR(L72+J72+H72+F72),"Invalid Input",L72+J72+H72+F72)</f>
        <v>0</v>
      </c>
      <c r="O72" s="71">
        <f aca="true" t="shared" si="5" ref="O72:O82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392" t="s">
        <v>49</v>
      </c>
      <c r="C73" s="39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392" t="s">
        <v>50</v>
      </c>
      <c r="C74" s="39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392" t="s">
        <v>51</v>
      </c>
      <c r="C75" s="39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396" t="s">
        <v>52</v>
      </c>
      <c r="C76" s="39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392" t="s">
        <v>53</v>
      </c>
      <c r="C77" s="39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392" t="s">
        <v>54</v>
      </c>
      <c r="C78" s="39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392" t="s">
        <v>55</v>
      </c>
      <c r="C79" s="39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392" t="s">
        <v>56</v>
      </c>
      <c r="C80" s="39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392" t="s">
        <v>57</v>
      </c>
      <c r="C81" s="39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392" t="s">
        <v>58</v>
      </c>
      <c r="C82" s="39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392" t="s">
        <v>59</v>
      </c>
      <c r="C83" s="39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401" t="s">
        <v>60</v>
      </c>
      <c r="C86" s="402"/>
      <c r="D86" s="59">
        <v>0</v>
      </c>
      <c r="E86" s="60">
        <v>490</v>
      </c>
      <c r="F86" s="55">
        <v>0</v>
      </c>
      <c r="G86" s="61">
        <v>0</v>
      </c>
      <c r="H86" s="55">
        <v>0</v>
      </c>
      <c r="I86" s="319">
        <v>0</v>
      </c>
      <c r="J86" s="320">
        <v>200</v>
      </c>
      <c r="K86" s="61">
        <v>250</v>
      </c>
      <c r="L86" s="55">
        <v>0</v>
      </c>
      <c r="M86" s="61">
        <v>0</v>
      </c>
      <c r="N86" s="70">
        <f>IF(ISERROR(L86+J86+H86+F86),"Invalid Input",L86+J86+H86+F86)</f>
        <v>200</v>
      </c>
      <c r="O86" s="71">
        <f>IF(ISERROR(G86+I86+K86+M86),"Invalid Input",G86+I86+K86+M86)</f>
        <v>250</v>
      </c>
      <c r="P86" s="68">
        <v>0</v>
      </c>
      <c r="Q86" s="53">
        <f>IF(ISERROR(P86-O86),"Invalid Input",(P86-O86))</f>
        <v>-250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SheetNames!A16</f>
        <v>WC031</v>
      </c>
    </row>
  </sheetData>
  <sheetProtection/>
  <mergeCells count="48">
    <mergeCell ref="B61:C61"/>
    <mergeCell ref="B30:C30"/>
    <mergeCell ref="B34:C34"/>
    <mergeCell ref="B29:C29"/>
    <mergeCell ref="B40:C40"/>
    <mergeCell ref="B32:C32"/>
    <mergeCell ref="B33:C33"/>
    <mergeCell ref="B41:C41"/>
    <mergeCell ref="A45:C45"/>
    <mergeCell ref="B49:C49"/>
    <mergeCell ref="B53:C53"/>
    <mergeCell ref="B57:C57"/>
    <mergeCell ref="B59:C59"/>
    <mergeCell ref="B55:C55"/>
    <mergeCell ref="B47:C47"/>
    <mergeCell ref="B48:C48"/>
    <mergeCell ref="A22:C22"/>
    <mergeCell ref="B25:C25"/>
    <mergeCell ref="B26:C26"/>
    <mergeCell ref="B27:C27"/>
    <mergeCell ref="B28:C28"/>
    <mergeCell ref="B24:C24"/>
    <mergeCell ref="B77:C77"/>
    <mergeCell ref="B78:C78"/>
    <mergeCell ref="B79:C79"/>
    <mergeCell ref="B80:C80"/>
    <mergeCell ref="B83:C83"/>
    <mergeCell ref="B36:C36"/>
    <mergeCell ref="B37:C37"/>
    <mergeCell ref="A38:C38"/>
    <mergeCell ref="B42:C42"/>
    <mergeCell ref="B43:C43"/>
    <mergeCell ref="B86:C86"/>
    <mergeCell ref="B50:C50"/>
    <mergeCell ref="A51:C51"/>
    <mergeCell ref="B54:C54"/>
    <mergeCell ref="B58:C58"/>
    <mergeCell ref="B63:C63"/>
    <mergeCell ref="B81:C81"/>
    <mergeCell ref="B82:C82"/>
    <mergeCell ref="B84:C84"/>
    <mergeCell ref="B75:C75"/>
    <mergeCell ref="B74:C74"/>
    <mergeCell ref="B62:C62"/>
    <mergeCell ref="B72:C72"/>
    <mergeCell ref="B73:C73"/>
    <mergeCell ref="B64:C64"/>
    <mergeCell ref="B76:C76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S24" sqref="S24:T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WC032 - Overstrand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0">
        <v>35385</v>
      </c>
      <c r="E5" s="90" t="s">
        <v>37</v>
      </c>
    </row>
    <row r="6" spans="3:5" ht="15">
      <c r="C6" s="110" t="s">
        <v>30</v>
      </c>
      <c r="D6" s="127">
        <v>3675</v>
      </c>
      <c r="E6" s="89" t="s">
        <v>33</v>
      </c>
    </row>
    <row r="7" spans="1:20" ht="25.5">
      <c r="A7" s="67"/>
      <c r="B7" s="62"/>
      <c r="C7" s="111" t="s">
        <v>64</v>
      </c>
      <c r="D7" s="122">
        <v>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2">
        <v>21546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3675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2">
        <v>29946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0">
        <v>3014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2">
        <v>30060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2">
        <v>3675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2">
        <v>30438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2">
        <v>3675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396" t="s">
        <v>73</v>
      </c>
      <c r="C24" s="397">
        <v>0</v>
      </c>
      <c r="D24" s="59">
        <v>0</v>
      </c>
      <c r="E24" s="60">
        <v>0</v>
      </c>
      <c r="F24" s="55">
        <v>0</v>
      </c>
      <c r="G24" s="61">
        <v>0</v>
      </c>
      <c r="H24" s="321">
        <v>0</v>
      </c>
      <c r="I24" s="323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43"/>
      <c r="T24" s="143"/>
    </row>
    <row r="25" spans="1:20" ht="15" customHeight="1">
      <c r="A25" s="23"/>
      <c r="B25" s="396" t="s">
        <v>74</v>
      </c>
      <c r="C25" s="397">
        <v>0</v>
      </c>
      <c r="D25" s="59">
        <v>0</v>
      </c>
      <c r="E25" s="60">
        <v>0</v>
      </c>
      <c r="F25" s="55">
        <v>0</v>
      </c>
      <c r="G25" s="61">
        <v>0</v>
      </c>
      <c r="H25" s="321">
        <v>0</v>
      </c>
      <c r="I25" s="323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43"/>
      <c r="T25" s="143"/>
    </row>
    <row r="26" spans="1:20" ht="15" customHeight="1">
      <c r="A26" s="23"/>
      <c r="B26" s="396" t="s">
        <v>28</v>
      </c>
      <c r="C26" s="397">
        <v>0</v>
      </c>
      <c r="D26" s="59">
        <v>0</v>
      </c>
      <c r="E26" s="60">
        <v>0</v>
      </c>
      <c r="F26" s="55">
        <v>0</v>
      </c>
      <c r="G26" s="61">
        <v>0</v>
      </c>
      <c r="H26" s="321">
        <v>0</v>
      </c>
      <c r="I26" s="323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43"/>
      <c r="T26" s="143"/>
    </row>
    <row r="27" spans="1:20" ht="15" customHeight="1">
      <c r="A27" s="23"/>
      <c r="B27" s="396" t="s">
        <v>29</v>
      </c>
      <c r="C27" s="397">
        <v>0</v>
      </c>
      <c r="D27" s="59"/>
      <c r="E27" s="60">
        <v>276</v>
      </c>
      <c r="F27" s="55">
        <v>91</v>
      </c>
      <c r="G27" s="61">
        <v>91</v>
      </c>
      <c r="H27" s="321">
        <v>85</v>
      </c>
      <c r="I27" s="322">
        <v>77</v>
      </c>
      <c r="J27" s="55">
        <v>100</v>
      </c>
      <c r="K27" s="61">
        <v>108</v>
      </c>
      <c r="L27" s="55">
        <v>0</v>
      </c>
      <c r="M27" s="61">
        <v>0</v>
      </c>
      <c r="N27" s="70">
        <f t="shared" si="1"/>
        <v>276</v>
      </c>
      <c r="O27" s="71">
        <f t="shared" si="2"/>
        <v>276</v>
      </c>
      <c r="P27" s="68">
        <v>0</v>
      </c>
      <c r="Q27" s="53">
        <f t="shared" si="3"/>
        <v>-276</v>
      </c>
      <c r="R27" s="16" t="b">
        <v>1</v>
      </c>
      <c r="S27" s="143"/>
      <c r="T27" s="143"/>
    </row>
    <row r="28" spans="1:20" ht="15" customHeight="1">
      <c r="A28" s="23"/>
      <c r="B28" s="396" t="s">
        <v>151</v>
      </c>
      <c r="C28" s="397"/>
      <c r="D28" s="59">
        <v>0</v>
      </c>
      <c r="E28" s="60">
        <v>0</v>
      </c>
      <c r="F28" s="55">
        <v>0</v>
      </c>
      <c r="G28" s="61">
        <v>0</v>
      </c>
      <c r="H28" s="321">
        <v>0</v>
      </c>
      <c r="I28" s="323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43"/>
      <c r="T28" s="143"/>
    </row>
    <row r="29" spans="1:20" ht="15" customHeight="1">
      <c r="A29" s="23"/>
      <c r="B29" s="396" t="s">
        <v>35</v>
      </c>
      <c r="C29" s="397">
        <v>0</v>
      </c>
      <c r="D29" s="59">
        <v>0</v>
      </c>
      <c r="E29" s="60">
        <v>2</v>
      </c>
      <c r="F29" s="55">
        <v>0</v>
      </c>
      <c r="G29" s="61">
        <v>0</v>
      </c>
      <c r="H29" s="321">
        <v>0</v>
      </c>
      <c r="I29" s="323">
        <v>0</v>
      </c>
      <c r="J29" s="55"/>
      <c r="K29" s="61">
        <v>0</v>
      </c>
      <c r="L29" s="55">
        <v>2</v>
      </c>
      <c r="M29" s="61">
        <v>0</v>
      </c>
      <c r="N29" s="70">
        <f t="shared" si="1"/>
        <v>2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43"/>
      <c r="T29" s="143"/>
    </row>
    <row r="30" spans="1:20" ht="15" customHeight="1">
      <c r="A30" s="23"/>
      <c r="B30" s="396" t="s">
        <v>36</v>
      </c>
      <c r="C30" s="397"/>
      <c r="D30" s="59">
        <v>0</v>
      </c>
      <c r="E30" s="60">
        <v>0</v>
      </c>
      <c r="F30" s="55">
        <v>0</v>
      </c>
      <c r="G30" s="61">
        <v>0</v>
      </c>
      <c r="H30" s="321">
        <v>0</v>
      </c>
      <c r="I30" s="323">
        <v>0</v>
      </c>
      <c r="J30" s="55">
        <v>0</v>
      </c>
      <c r="K30" s="61">
        <v>409</v>
      </c>
      <c r="L30" s="55">
        <v>0</v>
      </c>
      <c r="M30" s="61">
        <v>0</v>
      </c>
      <c r="N30" s="70">
        <f t="shared" si="1"/>
        <v>0</v>
      </c>
      <c r="O30" s="71">
        <f t="shared" si="2"/>
        <v>409</v>
      </c>
      <c r="P30" s="68">
        <v>0</v>
      </c>
      <c r="Q30" s="53">
        <f t="shared" si="3"/>
        <v>-409</v>
      </c>
      <c r="R30" s="16" t="b">
        <v>1</v>
      </c>
      <c r="S30" s="143"/>
      <c r="T30" s="143"/>
    </row>
    <row r="31" spans="1:20" ht="15" customHeight="1">
      <c r="A31" s="23"/>
      <c r="B31" s="113" t="s">
        <v>87</v>
      </c>
      <c r="C31" s="115"/>
      <c r="D31" s="59">
        <v>0</v>
      </c>
      <c r="E31" s="60">
        <v>2</v>
      </c>
      <c r="F31" s="55">
        <v>0</v>
      </c>
      <c r="G31" s="61">
        <v>0</v>
      </c>
      <c r="H31" s="321">
        <v>0</v>
      </c>
      <c r="I31" s="323">
        <v>0</v>
      </c>
      <c r="J31" s="55">
        <v>0</v>
      </c>
      <c r="K31" s="61">
        <v>0</v>
      </c>
      <c r="L31" s="55">
        <v>2</v>
      </c>
      <c r="M31" s="61">
        <v>0</v>
      </c>
      <c r="N31" s="70">
        <f t="shared" si="1"/>
        <v>2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43"/>
      <c r="T31" s="143"/>
    </row>
    <row r="32" spans="1:20" ht="15" customHeight="1">
      <c r="A32" s="23"/>
      <c r="B32" s="396" t="s">
        <v>31</v>
      </c>
      <c r="C32" s="397">
        <v>0</v>
      </c>
      <c r="D32" s="59"/>
      <c r="E32" s="60">
        <v>1</v>
      </c>
      <c r="F32" s="55">
        <v>0</v>
      </c>
      <c r="G32" s="61">
        <v>0</v>
      </c>
      <c r="H32" s="321">
        <v>0</v>
      </c>
      <c r="I32" s="323">
        <v>0</v>
      </c>
      <c r="J32" s="55">
        <v>0</v>
      </c>
      <c r="K32" s="61">
        <v>0</v>
      </c>
      <c r="L32" s="55">
        <v>1</v>
      </c>
      <c r="M32" s="61">
        <v>0</v>
      </c>
      <c r="N32" s="70">
        <f t="shared" si="1"/>
        <v>1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43"/>
      <c r="T32" s="143"/>
    </row>
    <row r="33" spans="1:20" ht="15" customHeight="1">
      <c r="A33" s="23"/>
      <c r="B33" s="396" t="s">
        <v>75</v>
      </c>
      <c r="C33" s="397">
        <v>0</v>
      </c>
      <c r="D33" s="59">
        <v>0</v>
      </c>
      <c r="E33" s="60">
        <v>1</v>
      </c>
      <c r="F33" s="55">
        <v>0</v>
      </c>
      <c r="G33" s="61">
        <v>0</v>
      </c>
      <c r="H33" s="321">
        <v>0</v>
      </c>
      <c r="I33" s="323">
        <v>0</v>
      </c>
      <c r="J33" s="55">
        <v>0</v>
      </c>
      <c r="K33" s="61">
        <v>0</v>
      </c>
      <c r="L33" s="55">
        <v>1</v>
      </c>
      <c r="M33" s="61">
        <v>0</v>
      </c>
      <c r="N33" s="70">
        <f t="shared" si="1"/>
        <v>1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43"/>
      <c r="T33" s="143"/>
    </row>
    <row r="34" spans="1:20" ht="15" customHeight="1">
      <c r="A34" s="23"/>
      <c r="B34" s="396" t="s">
        <v>76</v>
      </c>
      <c r="C34" s="397"/>
      <c r="D34" s="59">
        <v>0</v>
      </c>
      <c r="E34" s="60">
        <v>0</v>
      </c>
      <c r="F34" s="55">
        <v>0</v>
      </c>
      <c r="G34" s="61">
        <v>0</v>
      </c>
      <c r="H34" s="321">
        <v>0</v>
      </c>
      <c r="I34" s="323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43"/>
      <c r="T34" s="143"/>
    </row>
    <row r="35" spans="1:20" ht="15">
      <c r="A35" s="23"/>
      <c r="B35" s="113" t="s">
        <v>88</v>
      </c>
      <c r="C35" s="115"/>
      <c r="D35" s="59">
        <v>0</v>
      </c>
      <c r="E35" s="60">
        <v>410</v>
      </c>
      <c r="F35" s="55">
        <v>0</v>
      </c>
      <c r="G35" s="61">
        <v>0</v>
      </c>
      <c r="H35" s="321">
        <v>0</v>
      </c>
      <c r="I35" s="323">
        <v>0</v>
      </c>
      <c r="J35" s="55">
        <v>200</v>
      </c>
      <c r="K35" s="61">
        <v>241</v>
      </c>
      <c r="L35" s="55">
        <v>210</v>
      </c>
      <c r="M35" s="61">
        <v>0</v>
      </c>
      <c r="N35" s="70">
        <f t="shared" si="1"/>
        <v>410</v>
      </c>
      <c r="O35" s="71">
        <f t="shared" si="2"/>
        <v>241</v>
      </c>
      <c r="P35" s="68">
        <v>0</v>
      </c>
      <c r="Q35" s="53">
        <f t="shared" si="3"/>
        <v>-241</v>
      </c>
      <c r="R35" s="16"/>
      <c r="S35" s="143"/>
      <c r="T35" s="143"/>
    </row>
    <row r="36" spans="1:20" ht="15" customHeight="1">
      <c r="A36" s="23"/>
      <c r="B36" s="396" t="s">
        <v>77</v>
      </c>
      <c r="C36" s="397"/>
      <c r="D36" s="59">
        <v>842</v>
      </c>
      <c r="E36" s="60">
        <v>421</v>
      </c>
      <c r="F36" s="55">
        <v>0</v>
      </c>
      <c r="G36" s="61">
        <v>0</v>
      </c>
      <c r="H36" s="321">
        <v>70</v>
      </c>
      <c r="I36" s="323">
        <v>0</v>
      </c>
      <c r="J36" s="55">
        <v>140</v>
      </c>
      <c r="K36" s="61">
        <v>0</v>
      </c>
      <c r="L36" s="55">
        <v>211</v>
      </c>
      <c r="M36" s="61">
        <v>0</v>
      </c>
      <c r="N36" s="70">
        <f t="shared" si="1"/>
        <v>421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43"/>
      <c r="T36" s="143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44"/>
      <c r="T37" s="144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43"/>
      <c r="T38" s="143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43"/>
      <c r="T39" s="143"/>
    </row>
    <row r="40" spans="1:20" ht="15" customHeight="1">
      <c r="A40" s="27"/>
      <c r="B40" s="396" t="s">
        <v>44</v>
      </c>
      <c r="C40" s="397">
        <v>0</v>
      </c>
      <c r="D40" s="59">
        <v>1288</v>
      </c>
      <c r="E40" s="60">
        <v>0</v>
      </c>
      <c r="F40" s="55">
        <v>0</v>
      </c>
      <c r="G40" s="61">
        <v>0</v>
      </c>
      <c r="H40" s="324">
        <v>0</v>
      </c>
      <c r="I40" s="325">
        <v>388</v>
      </c>
      <c r="J40" s="55">
        <v>1</v>
      </c>
      <c r="K40" s="61">
        <v>0</v>
      </c>
      <c r="L40" s="55">
        <v>900</v>
      </c>
      <c r="M40" s="61">
        <v>0</v>
      </c>
      <c r="N40" s="70">
        <f>IF(ISERROR(L40+J40+H40+F40),"Invalid Input",L40+J40+H40+F40)</f>
        <v>901</v>
      </c>
      <c r="O40" s="71">
        <f>IF(ISERROR(G40+I40+K40+M40),"Invalid Input",G40+I40+K40+M40)</f>
        <v>388</v>
      </c>
      <c r="P40" s="68">
        <v>0</v>
      </c>
      <c r="Q40" s="53">
        <f>IF(ISERROR(P40-O40),"Invalid Input",(P40-O40))</f>
        <v>-388</v>
      </c>
      <c r="R40" s="16" t="b">
        <v>1</v>
      </c>
      <c r="S40" s="143"/>
      <c r="T40" s="143"/>
    </row>
    <row r="41" spans="1:20" ht="15" customHeight="1">
      <c r="A41" s="27"/>
      <c r="B41" s="396" t="s">
        <v>43</v>
      </c>
      <c r="C41" s="397">
        <v>0</v>
      </c>
      <c r="D41" s="59">
        <v>0</v>
      </c>
      <c r="E41" s="60">
        <v>0</v>
      </c>
      <c r="F41" s="55">
        <v>0</v>
      </c>
      <c r="G41" s="61">
        <v>0</v>
      </c>
      <c r="H41" s="324">
        <v>0</v>
      </c>
      <c r="I41" s="326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43"/>
      <c r="T41" s="143"/>
    </row>
    <row r="42" spans="1:20" ht="15" customHeight="1">
      <c r="A42" s="27"/>
      <c r="B42" s="396" t="s">
        <v>78</v>
      </c>
      <c r="C42" s="397">
        <v>0</v>
      </c>
      <c r="D42" s="59">
        <v>264</v>
      </c>
      <c r="E42" s="60">
        <v>106000</v>
      </c>
      <c r="F42" s="55">
        <v>0</v>
      </c>
      <c r="G42" s="61">
        <v>0</v>
      </c>
      <c r="H42" s="324">
        <v>15000</v>
      </c>
      <c r="I42" s="326">
        <v>0</v>
      </c>
      <c r="J42" s="55">
        <v>65000</v>
      </c>
      <c r="K42" s="61">
        <v>5222</v>
      </c>
      <c r="L42" s="55">
        <v>106000</v>
      </c>
      <c r="M42" s="61">
        <v>0</v>
      </c>
      <c r="N42" s="70">
        <f>IF(ISERROR(L42+J42+H42+F42),"Invalid Input",L42+J42+H42+F42)</f>
        <v>186000</v>
      </c>
      <c r="O42" s="71">
        <f>IF(ISERROR(G42+I42+K42+M42),"Invalid Input",G42+I42+K42+M42)</f>
        <v>5222</v>
      </c>
      <c r="P42" s="68">
        <v>0</v>
      </c>
      <c r="Q42" s="53">
        <f>IF(ISERROR(P42-O42),"Invalid Input",(P42-O42))</f>
        <v>-5222</v>
      </c>
      <c r="R42" s="16" t="b">
        <v>1</v>
      </c>
      <c r="S42" s="143"/>
      <c r="T42" s="143"/>
    </row>
    <row r="43" spans="1:20" ht="15" customHeight="1">
      <c r="A43" s="27"/>
      <c r="B43" s="396" t="s">
        <v>79</v>
      </c>
      <c r="C43" s="397">
        <v>0</v>
      </c>
      <c r="D43" s="59">
        <v>1997</v>
      </c>
      <c r="E43" s="60">
        <v>0</v>
      </c>
      <c r="F43" s="55">
        <v>0</v>
      </c>
      <c r="G43" s="61">
        <v>0</v>
      </c>
      <c r="H43" s="324">
        <v>0</v>
      </c>
      <c r="I43" s="325">
        <v>700</v>
      </c>
      <c r="J43" s="55">
        <v>1000</v>
      </c>
      <c r="K43" s="61">
        <v>332</v>
      </c>
      <c r="L43" s="55">
        <v>297</v>
      </c>
      <c r="M43" s="61">
        <v>0</v>
      </c>
      <c r="N43" s="70">
        <f>IF(ISERROR(L43+J43+H43+F43),"Invalid Input",L43+J43+H43+F43)</f>
        <v>1297</v>
      </c>
      <c r="O43" s="71">
        <f>IF(ISERROR(G43+I43+K43+M43),"Invalid Input",G43+I43+K43+M43)</f>
        <v>1032</v>
      </c>
      <c r="P43" s="68">
        <v>0</v>
      </c>
      <c r="Q43" s="53">
        <f>IF(ISERROR(P43-O43),"Invalid Input",(P43-O43))</f>
        <v>-1032</v>
      </c>
      <c r="R43" s="94" t="b">
        <v>1</v>
      </c>
      <c r="S43" s="143"/>
      <c r="T43" s="143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143"/>
      <c r="T44" s="143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143"/>
      <c r="T45" s="143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143"/>
      <c r="T46" s="143"/>
    </row>
    <row r="47" spans="1:20" ht="15" customHeight="1">
      <c r="A47" s="27"/>
      <c r="B47" s="396" t="s">
        <v>40</v>
      </c>
      <c r="C47" s="397">
        <v>0</v>
      </c>
      <c r="D47" s="59">
        <v>1155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585</v>
      </c>
      <c r="K47" s="61">
        <v>640</v>
      </c>
      <c r="L47" s="55">
        <v>570</v>
      </c>
      <c r="M47" s="61">
        <v>0</v>
      </c>
      <c r="N47" s="70">
        <f>IF(ISERROR(L47+J47+H47+F47),"Invalid Input",L47+J47+H47+F47)</f>
        <v>1155</v>
      </c>
      <c r="O47" s="71">
        <f>IF(ISERROR(G47+I47+K47+M47),"Invalid Input",G47+I47+K47+M47)</f>
        <v>640</v>
      </c>
      <c r="P47" s="68">
        <v>0</v>
      </c>
      <c r="Q47" s="53">
        <f>IF(ISERROR(P47-O47),"Invalid Input",(P47-O47))</f>
        <v>-640</v>
      </c>
      <c r="R47" s="16" t="b">
        <v>1</v>
      </c>
      <c r="S47" s="143"/>
      <c r="T47" s="143"/>
    </row>
    <row r="48" spans="1:20" ht="15" customHeight="1">
      <c r="A48" s="27"/>
      <c r="B48" s="396" t="s">
        <v>41</v>
      </c>
      <c r="C48" s="39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43"/>
      <c r="T48" s="143"/>
    </row>
    <row r="49" spans="1:20" ht="15" customHeight="1">
      <c r="A49" s="17"/>
      <c r="B49" s="396" t="s">
        <v>42</v>
      </c>
      <c r="C49" s="39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45"/>
      <c r="T49" s="145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45"/>
      <c r="T50" s="145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45"/>
      <c r="T51" s="145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45"/>
      <c r="T52" s="145"/>
    </row>
    <row r="53" spans="1:20" ht="26.25" customHeight="1">
      <c r="A53" s="23"/>
      <c r="B53" s="396" t="s">
        <v>39</v>
      </c>
      <c r="C53" s="397">
        <v>0</v>
      </c>
      <c r="D53" s="59">
        <v>0</v>
      </c>
      <c r="E53" s="60">
        <v>80</v>
      </c>
      <c r="F53" s="55">
        <v>0</v>
      </c>
      <c r="G53" s="61">
        <v>0</v>
      </c>
      <c r="H53" s="327">
        <v>0</v>
      </c>
      <c r="I53" s="329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45"/>
      <c r="T53" s="145"/>
    </row>
    <row r="54" spans="1:20" ht="15" customHeight="1">
      <c r="A54" s="27"/>
      <c r="B54" s="396" t="s">
        <v>45</v>
      </c>
      <c r="C54" s="397">
        <v>0</v>
      </c>
      <c r="D54" s="59">
        <v>0</v>
      </c>
      <c r="E54" s="60">
        <v>0</v>
      </c>
      <c r="F54" s="55">
        <v>0</v>
      </c>
      <c r="G54" s="61">
        <v>154</v>
      </c>
      <c r="H54" s="327">
        <v>0</v>
      </c>
      <c r="I54" s="328">
        <v>155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309</v>
      </c>
      <c r="P54" s="68">
        <v>0</v>
      </c>
      <c r="Q54" s="53">
        <f>IF(ISERROR(P54-O54),"Invalid Input",(P54-O54))</f>
        <v>-309</v>
      </c>
      <c r="R54" s="16" t="b">
        <v>1</v>
      </c>
      <c r="S54" s="145"/>
      <c r="T54" s="145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45"/>
      <c r="T55" s="145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45"/>
      <c r="T56" s="145"/>
    </row>
    <row r="57" spans="1:20" ht="25.5" customHeight="1">
      <c r="A57" s="27"/>
      <c r="B57" s="401" t="s">
        <v>46</v>
      </c>
      <c r="C57" s="402"/>
      <c r="D57" s="59">
        <v>0</v>
      </c>
      <c r="E57" s="60">
        <v>105</v>
      </c>
      <c r="F57" s="55">
        <v>0</v>
      </c>
      <c r="G57" s="61"/>
      <c r="H57" s="330">
        <v>0</v>
      </c>
      <c r="I57" s="332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45"/>
      <c r="T57" s="145"/>
    </row>
    <row r="58" spans="1:20" ht="15" customHeight="1">
      <c r="A58" s="27"/>
      <c r="B58" s="401" t="s">
        <v>47</v>
      </c>
      <c r="C58" s="402"/>
      <c r="D58" s="59">
        <v>0</v>
      </c>
      <c r="E58" s="60">
        <v>0</v>
      </c>
      <c r="F58" s="55">
        <v>0</v>
      </c>
      <c r="G58" s="61">
        <v>773</v>
      </c>
      <c r="H58" s="330">
        <v>0</v>
      </c>
      <c r="I58" s="331">
        <v>119</v>
      </c>
      <c r="J58" s="55">
        <v>0</v>
      </c>
      <c r="K58" s="61">
        <v>55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947</v>
      </c>
      <c r="P58" s="68">
        <v>0</v>
      </c>
      <c r="Q58" s="53">
        <f>IF(ISERROR(P58-O58),"Invalid Input",(P58-O58))</f>
        <v>-947</v>
      </c>
      <c r="R58" s="16" t="b">
        <v>1</v>
      </c>
      <c r="S58" s="145"/>
      <c r="T58" s="145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45"/>
      <c r="T59" s="145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45"/>
      <c r="T60" s="145"/>
    </row>
    <row r="61" spans="1:20" ht="15">
      <c r="A61" s="27"/>
      <c r="B61" s="392" t="s">
        <v>81</v>
      </c>
      <c r="C61" s="393"/>
      <c r="D61" s="59">
        <v>0</v>
      </c>
      <c r="E61" s="60">
        <v>0</v>
      </c>
      <c r="F61" s="55">
        <v>0</v>
      </c>
      <c r="G61" s="61">
        <v>0</v>
      </c>
      <c r="H61" s="333">
        <v>0</v>
      </c>
      <c r="I61" s="334">
        <v>157</v>
      </c>
      <c r="J61" s="55">
        <v>0</v>
      </c>
      <c r="K61" s="61">
        <v>107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264</v>
      </c>
      <c r="P61" s="68">
        <v>0</v>
      </c>
      <c r="Q61" s="53">
        <f>IF(ISERROR(P61-O61),"Invalid Input",(P61-O61))</f>
        <v>-264</v>
      </c>
      <c r="R61" s="16" t="b">
        <v>1</v>
      </c>
      <c r="S61" s="145"/>
      <c r="T61" s="145"/>
    </row>
    <row r="62" spans="1:20" ht="15">
      <c r="A62" s="27"/>
      <c r="B62" s="392" t="s">
        <v>80</v>
      </c>
      <c r="C62" s="393"/>
      <c r="D62" s="59">
        <v>0</v>
      </c>
      <c r="E62" s="60">
        <v>0</v>
      </c>
      <c r="F62" s="55">
        <v>0</v>
      </c>
      <c r="G62" s="61">
        <v>0</v>
      </c>
      <c r="H62" s="335">
        <v>0</v>
      </c>
      <c r="I62" s="336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45" t="s">
        <v>219</v>
      </c>
      <c r="T62" s="145"/>
    </row>
    <row r="63" spans="1:20" ht="15">
      <c r="A63" s="27"/>
      <c r="B63" s="392" t="s">
        <v>82</v>
      </c>
      <c r="C63" s="393"/>
      <c r="D63" s="59">
        <v>0</v>
      </c>
      <c r="E63" s="60">
        <v>3675</v>
      </c>
      <c r="F63" s="55">
        <v>3675</v>
      </c>
      <c r="G63" s="61">
        <v>3675</v>
      </c>
      <c r="H63" s="333">
        <v>3675</v>
      </c>
      <c r="I63" s="334">
        <v>3675</v>
      </c>
      <c r="J63" s="55">
        <v>3675</v>
      </c>
      <c r="K63" s="61">
        <v>3675</v>
      </c>
      <c r="L63" s="55">
        <v>3675</v>
      </c>
      <c r="M63" s="61"/>
      <c r="N63" s="70">
        <f>IF(ISERROR(L63+J63+H63+F63),"Invalid Input",L63+J63+H63+F63)</f>
        <v>14700</v>
      </c>
      <c r="O63" s="71">
        <f>IF(ISERROR(G63+I63+K63+M63),"Invalid Input",G63+I63+K63+M63)</f>
        <v>11025</v>
      </c>
      <c r="P63" s="68">
        <v>0</v>
      </c>
      <c r="Q63" s="53">
        <f>IF(ISERROR(P63-O63),"Invalid Input",(P63-O63))</f>
        <v>-11025</v>
      </c>
      <c r="R63" s="16"/>
      <c r="S63" s="145"/>
      <c r="T63" s="145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45"/>
      <c r="T64" s="145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45"/>
      <c r="T65" s="145"/>
    </row>
    <row r="66" spans="1:20" ht="15">
      <c r="A66" s="27"/>
      <c r="B66" s="37" t="s">
        <v>86</v>
      </c>
      <c r="C66" s="38"/>
      <c r="D66" s="59">
        <v>0</v>
      </c>
      <c r="E66" s="60">
        <v>378</v>
      </c>
      <c r="F66" s="55">
        <v>140</v>
      </c>
      <c r="G66" s="61">
        <v>186</v>
      </c>
      <c r="H66" s="337">
        <v>100</v>
      </c>
      <c r="I66" s="338">
        <v>90</v>
      </c>
      <c r="J66" s="55">
        <v>100</v>
      </c>
      <c r="K66" s="61">
        <v>80</v>
      </c>
      <c r="L66" s="55">
        <v>118</v>
      </c>
      <c r="M66" s="61">
        <v>0</v>
      </c>
      <c r="N66" s="70">
        <f>IF(ISERROR(L66+J66+H66+F66),"Invalid Input",L66+J66+H66+F66)</f>
        <v>458</v>
      </c>
      <c r="O66" s="71">
        <f>IF(ISERROR(G66+I66+K66+M66),"Invalid Input",G66+I66+K66+M66)</f>
        <v>356</v>
      </c>
      <c r="P66" s="68">
        <v>0</v>
      </c>
      <c r="Q66" s="53">
        <f>IF(ISERROR(P66-O66),"Invalid Input",(P66-O66))</f>
        <v>-356</v>
      </c>
      <c r="R66" s="16" t="b">
        <v>1</v>
      </c>
      <c r="S66" s="145"/>
      <c r="T66" s="145"/>
    </row>
    <row r="67" spans="1:20" ht="15">
      <c r="A67" s="27"/>
      <c r="B67" s="37" t="s">
        <v>83</v>
      </c>
      <c r="C67" s="38"/>
      <c r="D67" s="59">
        <v>0</v>
      </c>
      <c r="E67" s="60">
        <v>1</v>
      </c>
      <c r="F67" s="55">
        <v>0</v>
      </c>
      <c r="G67" s="61">
        <v>0</v>
      </c>
      <c r="H67" s="337">
        <v>0</v>
      </c>
      <c r="I67" s="339">
        <v>0</v>
      </c>
      <c r="J67" s="55">
        <v>0</v>
      </c>
      <c r="K67" s="61">
        <v>0</v>
      </c>
      <c r="L67" s="55">
        <v>1</v>
      </c>
      <c r="M67" s="61">
        <v>0</v>
      </c>
      <c r="N67" s="70">
        <f>IF(ISERROR(L67+J67+H67+F67),"Invalid Input",L67+J67+H67+F67)</f>
        <v>1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45"/>
      <c r="T67" s="145"/>
    </row>
    <row r="68" spans="1:20" ht="15">
      <c r="A68" s="23"/>
      <c r="B68" s="37" t="s">
        <v>84</v>
      </c>
      <c r="C68" s="38"/>
      <c r="D68" s="59">
        <v>0</v>
      </c>
      <c r="E68" s="60">
        <v>7750</v>
      </c>
      <c r="F68" s="55">
        <v>7750</v>
      </c>
      <c r="G68" s="61">
        <v>82</v>
      </c>
      <c r="H68" s="337">
        <v>7750</v>
      </c>
      <c r="I68" s="339">
        <v>0</v>
      </c>
      <c r="J68" s="55">
        <v>7750</v>
      </c>
      <c r="K68" s="61">
        <v>0</v>
      </c>
      <c r="L68" s="55">
        <v>7750</v>
      </c>
      <c r="M68" s="61">
        <v>0</v>
      </c>
      <c r="N68" s="70">
        <f>IF(ISERROR(L68+J68+H68+F68),"Invalid Input",L68+J68+H68+F68)</f>
        <v>31000</v>
      </c>
      <c r="O68" s="71">
        <f>IF(ISERROR(G68+I68+K68+M68),"Invalid Input",G68+I68+K68+M68)</f>
        <v>82</v>
      </c>
      <c r="P68" s="68">
        <v>0</v>
      </c>
      <c r="Q68" s="53">
        <f>IF(ISERROR(P68-O68),"Invalid Input",(P68-O68))</f>
        <v>-82</v>
      </c>
      <c r="R68" s="16" t="b">
        <v>1</v>
      </c>
      <c r="S68" s="145"/>
      <c r="T68" s="145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3</v>
      </c>
      <c r="H69" s="337">
        <v>0</v>
      </c>
      <c r="I69" s="339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3</v>
      </c>
      <c r="P69" s="68">
        <v>0</v>
      </c>
      <c r="Q69" s="53">
        <f>IF(ISERROR(P69-O69),"Invalid Input",(P69-O69))</f>
        <v>-3</v>
      </c>
      <c r="R69" s="16" t="b">
        <v>1</v>
      </c>
      <c r="S69" s="145"/>
      <c r="T69" s="145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45"/>
      <c r="T70" s="145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45"/>
      <c r="T71" s="145"/>
    </row>
    <row r="72" spans="1:20" ht="13.5" customHeight="1">
      <c r="A72" s="23"/>
      <c r="B72" s="392" t="s">
        <v>48</v>
      </c>
      <c r="C72" s="393"/>
      <c r="D72" s="59">
        <v>0</v>
      </c>
      <c r="E72" s="60">
        <v>0</v>
      </c>
      <c r="F72" s="55">
        <v>0</v>
      </c>
      <c r="G72" s="61">
        <v>0</v>
      </c>
      <c r="H72" s="340">
        <v>0</v>
      </c>
      <c r="I72" s="342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2">IF(ISERROR(L72+J72+H72+F72),"Invalid Input",L72+J72+H72+F72)</f>
        <v>0</v>
      </c>
      <c r="O72" s="71">
        <f aca="true" t="shared" si="5" ref="O72:O82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45"/>
      <c r="T72" s="145"/>
    </row>
    <row r="73" spans="1:20" ht="15">
      <c r="A73" s="27"/>
      <c r="B73" s="392" t="s">
        <v>49</v>
      </c>
      <c r="C73" s="393"/>
      <c r="D73" s="59">
        <v>1</v>
      </c>
      <c r="E73" s="60">
        <v>3</v>
      </c>
      <c r="F73" s="55">
        <v>2</v>
      </c>
      <c r="G73" s="61">
        <v>0</v>
      </c>
      <c r="H73" s="340">
        <v>0</v>
      </c>
      <c r="I73" s="341">
        <v>2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2</v>
      </c>
      <c r="O73" s="71">
        <f t="shared" si="5"/>
        <v>2</v>
      </c>
      <c r="P73" s="68">
        <v>0</v>
      </c>
      <c r="Q73" s="53">
        <f t="shared" si="6"/>
        <v>-2</v>
      </c>
      <c r="R73" s="16" t="b">
        <v>1</v>
      </c>
      <c r="S73" s="145"/>
      <c r="T73" s="145"/>
    </row>
    <row r="74" spans="1:20" ht="15">
      <c r="A74" s="27"/>
      <c r="B74" s="392" t="s">
        <v>50</v>
      </c>
      <c r="C74" s="393"/>
      <c r="D74" s="59">
        <v>0</v>
      </c>
      <c r="E74" s="60">
        <v>3</v>
      </c>
      <c r="F74" s="55">
        <v>3</v>
      </c>
      <c r="G74" s="61">
        <v>0</v>
      </c>
      <c r="H74" s="340">
        <v>0</v>
      </c>
      <c r="I74" s="342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3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45"/>
      <c r="T74" s="145"/>
    </row>
    <row r="75" spans="1:20" ht="15">
      <c r="A75" s="27"/>
      <c r="B75" s="392" t="s">
        <v>51</v>
      </c>
      <c r="C75" s="393"/>
      <c r="D75" s="59">
        <v>1</v>
      </c>
      <c r="E75" s="60">
        <v>1</v>
      </c>
      <c r="F75" s="55">
        <v>1</v>
      </c>
      <c r="G75" s="61">
        <v>1</v>
      </c>
      <c r="H75" s="340">
        <v>0</v>
      </c>
      <c r="I75" s="342">
        <v>0</v>
      </c>
      <c r="J75" s="55">
        <v>0</v>
      </c>
      <c r="K75" s="61">
        <v>1</v>
      </c>
      <c r="L75" s="55">
        <v>0</v>
      </c>
      <c r="M75" s="61">
        <v>0</v>
      </c>
      <c r="N75" s="70">
        <f t="shared" si="4"/>
        <v>1</v>
      </c>
      <c r="O75" s="71">
        <f t="shared" si="5"/>
        <v>2</v>
      </c>
      <c r="P75" s="68">
        <v>0</v>
      </c>
      <c r="Q75" s="53">
        <f t="shared" si="6"/>
        <v>-2</v>
      </c>
      <c r="R75" s="16" t="b">
        <v>1</v>
      </c>
      <c r="S75" s="145"/>
      <c r="T75" s="145"/>
    </row>
    <row r="76" spans="1:20" ht="26.25" customHeight="1">
      <c r="A76" s="17"/>
      <c r="B76" s="396" t="s">
        <v>52</v>
      </c>
      <c r="C76" s="397"/>
      <c r="D76" s="59">
        <v>3</v>
      </c>
      <c r="E76" s="60">
        <v>0</v>
      </c>
      <c r="F76" s="55">
        <v>0</v>
      </c>
      <c r="G76" s="61">
        <v>0</v>
      </c>
      <c r="H76" s="340">
        <v>0</v>
      </c>
      <c r="I76" s="342">
        <v>0</v>
      </c>
      <c r="J76" s="55">
        <v>0</v>
      </c>
      <c r="K76" s="61">
        <v>1</v>
      </c>
      <c r="L76" s="55">
        <v>0</v>
      </c>
      <c r="M76" s="61">
        <v>0</v>
      </c>
      <c r="N76" s="70">
        <f t="shared" si="4"/>
        <v>0</v>
      </c>
      <c r="O76" s="71">
        <f t="shared" si="5"/>
        <v>1</v>
      </c>
      <c r="P76" s="68">
        <v>0</v>
      </c>
      <c r="Q76" s="53">
        <f t="shared" si="6"/>
        <v>-1</v>
      </c>
      <c r="R76" s="16" t="b">
        <v>1</v>
      </c>
      <c r="S76" s="145"/>
      <c r="T76" s="145"/>
    </row>
    <row r="77" spans="1:20" ht="15">
      <c r="A77" s="27"/>
      <c r="B77" s="392" t="s">
        <v>53</v>
      </c>
      <c r="C77" s="393"/>
      <c r="D77" s="59">
        <v>0</v>
      </c>
      <c r="E77" s="60">
        <v>0</v>
      </c>
      <c r="F77" s="55">
        <v>0</v>
      </c>
      <c r="G77" s="61">
        <v>0</v>
      </c>
      <c r="H77" s="340">
        <v>0</v>
      </c>
      <c r="I77" s="342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45"/>
      <c r="T77" s="145"/>
    </row>
    <row r="78" spans="1:20" ht="15">
      <c r="A78" s="27"/>
      <c r="B78" s="392" t="s">
        <v>54</v>
      </c>
      <c r="C78" s="393"/>
      <c r="D78" s="59">
        <v>0</v>
      </c>
      <c r="E78" s="60">
        <v>0</v>
      </c>
      <c r="F78" s="55">
        <v>0</v>
      </c>
      <c r="G78" s="61">
        <v>0</v>
      </c>
      <c r="H78" s="340">
        <v>0</v>
      </c>
      <c r="I78" s="342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45"/>
      <c r="T78" s="145"/>
    </row>
    <row r="79" spans="1:20" ht="15">
      <c r="A79" s="17"/>
      <c r="B79" s="392" t="s">
        <v>55</v>
      </c>
      <c r="C79" s="393"/>
      <c r="D79" s="59">
        <v>0</v>
      </c>
      <c r="E79" s="60">
        <v>0</v>
      </c>
      <c r="F79" s="55">
        <v>0</v>
      </c>
      <c r="G79" s="61">
        <v>0</v>
      </c>
      <c r="H79" s="340">
        <v>0</v>
      </c>
      <c r="I79" s="342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45"/>
      <c r="T79" s="145"/>
    </row>
    <row r="80" spans="1:20" ht="15">
      <c r="A80" s="27"/>
      <c r="B80" s="392" t="s">
        <v>56</v>
      </c>
      <c r="C80" s="393"/>
      <c r="D80" s="59">
        <v>0</v>
      </c>
      <c r="E80" s="60">
        <v>0</v>
      </c>
      <c r="F80" s="55">
        <v>0</v>
      </c>
      <c r="G80" s="61">
        <v>0</v>
      </c>
      <c r="H80" s="340">
        <v>1</v>
      </c>
      <c r="I80" s="342">
        <v>0</v>
      </c>
      <c r="J80" s="55">
        <v>0</v>
      </c>
      <c r="K80" s="61">
        <v>1</v>
      </c>
      <c r="L80" s="55">
        <v>0</v>
      </c>
      <c r="M80" s="61">
        <v>0</v>
      </c>
      <c r="N80" s="70">
        <f t="shared" si="4"/>
        <v>1</v>
      </c>
      <c r="O80" s="71">
        <f t="shared" si="5"/>
        <v>1</v>
      </c>
      <c r="P80" s="68">
        <v>0</v>
      </c>
      <c r="Q80" s="53">
        <f t="shared" si="6"/>
        <v>-1</v>
      </c>
      <c r="R80" s="16" t="b">
        <v>1</v>
      </c>
      <c r="S80" s="145"/>
      <c r="T80" s="145"/>
    </row>
    <row r="81" spans="1:20" ht="15">
      <c r="A81" s="27"/>
      <c r="B81" s="392" t="s">
        <v>57</v>
      </c>
      <c r="C81" s="393"/>
      <c r="D81" s="59">
        <v>0</v>
      </c>
      <c r="E81" s="60">
        <v>0</v>
      </c>
      <c r="F81" s="55">
        <v>0</v>
      </c>
      <c r="G81" s="61">
        <v>0</v>
      </c>
      <c r="H81" s="340">
        <v>0</v>
      </c>
      <c r="I81" s="342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45"/>
      <c r="T81" s="145"/>
    </row>
    <row r="82" spans="1:20" ht="24">
      <c r="A82" s="27"/>
      <c r="B82" s="392" t="s">
        <v>58</v>
      </c>
      <c r="C82" s="393"/>
      <c r="D82" s="59">
        <v>0</v>
      </c>
      <c r="E82" s="60">
        <v>1</v>
      </c>
      <c r="F82" s="55">
        <v>0</v>
      </c>
      <c r="G82" s="61">
        <v>0</v>
      </c>
      <c r="H82" s="340">
        <v>0</v>
      </c>
      <c r="I82" s="342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45" t="s">
        <v>220</v>
      </c>
      <c r="T82" s="145"/>
    </row>
    <row r="83" spans="1:20" ht="15">
      <c r="A83" s="27"/>
      <c r="B83" s="392" t="s">
        <v>59</v>
      </c>
      <c r="C83" s="393"/>
      <c r="D83" s="59">
        <v>1</v>
      </c>
      <c r="E83" s="60">
        <v>2</v>
      </c>
      <c r="F83" s="55">
        <v>0</v>
      </c>
      <c r="G83" s="61">
        <v>0</v>
      </c>
      <c r="H83" s="340">
        <v>0</v>
      </c>
      <c r="I83" s="342">
        <v>0</v>
      </c>
      <c r="J83" s="55">
        <v>0</v>
      </c>
      <c r="K83" s="61">
        <v>0</v>
      </c>
      <c r="L83" s="55">
        <v>0</v>
      </c>
      <c r="M83" s="61">
        <v>0</v>
      </c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145"/>
      <c r="T83" s="145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45"/>
      <c r="T84" s="145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45"/>
      <c r="T85" s="145"/>
    </row>
    <row r="86" spans="1:20" ht="30" customHeight="1">
      <c r="A86" s="27"/>
      <c r="B86" s="401" t="s">
        <v>60</v>
      </c>
      <c r="C86" s="402"/>
      <c r="D86" s="59">
        <v>0</v>
      </c>
      <c r="E86" s="60">
        <v>1018</v>
      </c>
      <c r="F86" s="55">
        <v>0</v>
      </c>
      <c r="G86" s="61">
        <v>0</v>
      </c>
      <c r="H86" s="343">
        <v>578</v>
      </c>
      <c r="I86" s="344">
        <v>713</v>
      </c>
      <c r="J86" s="55">
        <v>210</v>
      </c>
      <c r="K86" s="61">
        <v>107</v>
      </c>
      <c r="L86" s="55">
        <v>230</v>
      </c>
      <c r="M86" s="61">
        <v>0</v>
      </c>
      <c r="N86" s="70">
        <f>IF(ISERROR(L86+J86+H86+F86),"Invalid Input",L86+J86+H86+F86)</f>
        <v>1018</v>
      </c>
      <c r="O86" s="71">
        <f>IF(ISERROR(G86+I86+K86+M86),"Invalid Input",G86+I86+K86+M86)</f>
        <v>820</v>
      </c>
      <c r="P86" s="68">
        <v>0</v>
      </c>
      <c r="Q86" s="53">
        <f>IF(ISERROR(P86-O86),"Invalid Input",(P86-O86))</f>
        <v>-820</v>
      </c>
      <c r="R86" s="16" t="b">
        <v>1</v>
      </c>
      <c r="S86" s="145" t="s">
        <v>221</v>
      </c>
      <c r="T86" s="145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SheetNames!A17</f>
        <v>WC032</v>
      </c>
    </row>
  </sheetData>
  <sheetProtection/>
  <mergeCells count="48">
    <mergeCell ref="B74:C74"/>
    <mergeCell ref="B53:C53"/>
    <mergeCell ref="B57:C57"/>
    <mergeCell ref="B59:C59"/>
    <mergeCell ref="B55:C55"/>
    <mergeCell ref="B62:C62"/>
    <mergeCell ref="B72:C72"/>
    <mergeCell ref="A22:C22"/>
    <mergeCell ref="B25:C25"/>
    <mergeCell ref="B26:C26"/>
    <mergeCell ref="B27:C27"/>
    <mergeCell ref="B28:C28"/>
    <mergeCell ref="B24:C24"/>
    <mergeCell ref="B43:C43"/>
    <mergeCell ref="A45:C45"/>
    <mergeCell ref="B47:C47"/>
    <mergeCell ref="B30:C30"/>
    <mergeCell ref="B34:C34"/>
    <mergeCell ref="B64:C64"/>
    <mergeCell ref="B42:C42"/>
    <mergeCell ref="B48:C48"/>
    <mergeCell ref="B32:C32"/>
    <mergeCell ref="B49:C49"/>
    <mergeCell ref="B29:C29"/>
    <mergeCell ref="B40:C40"/>
    <mergeCell ref="B41:C41"/>
    <mergeCell ref="B36:C36"/>
    <mergeCell ref="B37:C37"/>
    <mergeCell ref="A38:C38"/>
    <mergeCell ref="B33:C3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79:C79"/>
    <mergeCell ref="B82:C82"/>
    <mergeCell ref="B84:C84"/>
    <mergeCell ref="B75:C75"/>
    <mergeCell ref="B76:C76"/>
    <mergeCell ref="B77:C77"/>
    <mergeCell ref="B78:C78"/>
    <mergeCell ref="B83:C83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D24" sqref="D24:M85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WC033 - Cape Agulhas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0">
        <v>9721</v>
      </c>
      <c r="E5" s="90" t="s">
        <v>37</v>
      </c>
    </row>
    <row r="6" spans="3:5" ht="16.5">
      <c r="C6" s="110" t="s">
        <v>30</v>
      </c>
      <c r="D6" s="121">
        <v>1345</v>
      </c>
      <c r="E6" s="89" t="s">
        <v>33</v>
      </c>
    </row>
    <row r="7" spans="1:20" ht="25.5">
      <c r="A7" s="67"/>
      <c r="B7" s="62"/>
      <c r="C7" s="111" t="s">
        <v>64</v>
      </c>
      <c r="D7" s="122">
        <v>42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2">
        <v>9634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1345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2">
        <v>9550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0">
        <v>1345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2">
        <v>9721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2">
        <v>1345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2">
        <v>9697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2">
        <v>1345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358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358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359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359"/>
      <c r="T23" s="93"/>
    </row>
    <row r="24" spans="1:20" ht="15" customHeight="1">
      <c r="A24" s="23"/>
      <c r="B24" s="396" t="s">
        <v>73</v>
      </c>
      <c r="C24" s="39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359"/>
      <c r="T24" s="134"/>
    </row>
    <row r="25" spans="1:20" ht="15" customHeight="1">
      <c r="A25" s="23"/>
      <c r="B25" s="396" t="s">
        <v>74</v>
      </c>
      <c r="C25" s="39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362" t="s">
        <v>180</v>
      </c>
      <c r="T25" s="134"/>
    </row>
    <row r="26" spans="1:20" ht="15" customHeight="1">
      <c r="A26" s="23"/>
      <c r="B26" s="396" t="s">
        <v>28</v>
      </c>
      <c r="C26" s="39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362" t="s">
        <v>180</v>
      </c>
      <c r="T26" s="134"/>
    </row>
    <row r="27" spans="1:20" ht="15" customHeight="1">
      <c r="A27" s="23"/>
      <c r="B27" s="396" t="s">
        <v>29</v>
      </c>
      <c r="C27" s="39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362" t="s">
        <v>206</v>
      </c>
      <c r="T27" s="134"/>
    </row>
    <row r="28" spans="1:20" ht="15" customHeight="1">
      <c r="A28" s="23"/>
      <c r="B28" s="396" t="s">
        <v>151</v>
      </c>
      <c r="C28" s="397"/>
      <c r="D28" s="59">
        <v>0</v>
      </c>
      <c r="E28" s="60">
        <v>40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364" t="s">
        <v>181</v>
      </c>
      <c r="T28" s="134"/>
    </row>
    <row r="29" spans="1:20" ht="15" customHeight="1">
      <c r="A29" s="23"/>
      <c r="B29" s="396" t="s">
        <v>35</v>
      </c>
      <c r="C29" s="397">
        <v>0</v>
      </c>
      <c r="D29" s="59">
        <v>0</v>
      </c>
      <c r="E29" s="60">
        <v>3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362" t="s">
        <v>182</v>
      </c>
      <c r="T29" s="134"/>
    </row>
    <row r="30" spans="1:20" ht="15" customHeight="1">
      <c r="A30" s="23"/>
      <c r="B30" s="396" t="s">
        <v>36</v>
      </c>
      <c r="C30" s="397"/>
      <c r="D30" s="59">
        <v>0</v>
      </c>
      <c r="E30" s="60">
        <v>1345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362" t="s">
        <v>183</v>
      </c>
      <c r="T30" s="134"/>
    </row>
    <row r="31" spans="1:20" ht="15" customHeight="1">
      <c r="A31" s="23"/>
      <c r="B31" s="113" t="s">
        <v>87</v>
      </c>
      <c r="C31" s="115"/>
      <c r="D31" s="59">
        <v>0</v>
      </c>
      <c r="E31" s="60">
        <v>3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363"/>
      <c r="T31" s="134"/>
    </row>
    <row r="32" spans="1:20" ht="15" customHeight="1">
      <c r="A32" s="23"/>
      <c r="B32" s="396" t="s">
        <v>31</v>
      </c>
      <c r="C32" s="397">
        <v>0</v>
      </c>
      <c r="D32" s="59">
        <v>0</v>
      </c>
      <c r="E32" s="60">
        <v>3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363" t="s">
        <v>184</v>
      </c>
      <c r="T32" s="134"/>
    </row>
    <row r="33" spans="1:20" ht="15" customHeight="1">
      <c r="A33" s="23"/>
      <c r="B33" s="396" t="s">
        <v>75</v>
      </c>
      <c r="C33" s="397">
        <v>0</v>
      </c>
      <c r="D33" s="59">
        <v>0</v>
      </c>
      <c r="E33" s="60">
        <v>2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362" t="s">
        <v>185</v>
      </c>
      <c r="T33" s="134"/>
    </row>
    <row r="34" spans="1:20" ht="15" customHeight="1">
      <c r="A34" s="23"/>
      <c r="B34" s="396" t="s">
        <v>76</v>
      </c>
      <c r="C34" s="397"/>
      <c r="D34" s="59">
        <v>0</v>
      </c>
      <c r="E34" s="60">
        <v>356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360" t="s">
        <v>186</v>
      </c>
      <c r="T34" s="134"/>
    </row>
    <row r="35" spans="1:20" ht="39">
      <c r="A35" s="23"/>
      <c r="B35" s="113" t="s">
        <v>88</v>
      </c>
      <c r="C35" s="11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364" t="s">
        <v>187</v>
      </c>
      <c r="T35" s="134"/>
    </row>
    <row r="36" spans="1:20" ht="15" customHeight="1">
      <c r="A36" s="23"/>
      <c r="B36" s="396" t="s">
        <v>77</v>
      </c>
      <c r="C36" s="397"/>
      <c r="D36" s="59">
        <v>0</v>
      </c>
      <c r="E36" s="60">
        <v>158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364" t="s">
        <v>188</v>
      </c>
      <c r="T36" s="134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364" t="s">
        <v>189</v>
      </c>
      <c r="T37" s="135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363"/>
      <c r="T38" s="134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362"/>
      <c r="T39" s="134"/>
    </row>
    <row r="40" spans="1:20" ht="15" customHeight="1">
      <c r="A40" s="27"/>
      <c r="B40" s="396" t="s">
        <v>44</v>
      </c>
      <c r="C40" s="39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362"/>
      <c r="T40" s="134"/>
    </row>
    <row r="41" spans="1:20" ht="15" customHeight="1">
      <c r="A41" s="27"/>
      <c r="B41" s="396" t="s">
        <v>43</v>
      </c>
      <c r="C41" s="39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364"/>
      <c r="T41" s="134"/>
    </row>
    <row r="42" spans="1:20" ht="15" customHeight="1">
      <c r="A42" s="27"/>
      <c r="B42" s="396" t="s">
        <v>78</v>
      </c>
      <c r="C42" s="397">
        <v>0</v>
      </c>
      <c r="D42" s="59">
        <v>0</v>
      </c>
      <c r="E42" s="60">
        <v>350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350</v>
      </c>
      <c r="M42" s="61">
        <v>0</v>
      </c>
      <c r="N42" s="70">
        <f>IF(ISERROR(L42+J42+H42+F42),"Invalid Input",L42+J42+H42+F42)</f>
        <v>350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362"/>
      <c r="T42" s="134"/>
    </row>
    <row r="43" spans="1:20" ht="15" customHeight="1">
      <c r="A43" s="27"/>
      <c r="B43" s="396" t="s">
        <v>79</v>
      </c>
      <c r="C43" s="39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365" t="s">
        <v>207</v>
      </c>
      <c r="T43" s="134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362"/>
      <c r="T44" s="134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362"/>
      <c r="T45" s="134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362"/>
      <c r="T46" s="134"/>
    </row>
    <row r="47" spans="1:20" ht="15" customHeight="1">
      <c r="A47" s="27"/>
      <c r="B47" s="396" t="s">
        <v>40</v>
      </c>
      <c r="C47" s="397">
        <v>0</v>
      </c>
      <c r="D47" s="59">
        <v>0</v>
      </c>
      <c r="E47" s="60">
        <v>2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2</v>
      </c>
      <c r="M47" s="61">
        <v>0</v>
      </c>
      <c r="N47" s="70">
        <f>IF(ISERROR(L47+J47+H47+F47),"Invalid Input",L47+J47+H47+F47)</f>
        <v>2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362"/>
      <c r="T47" s="134"/>
    </row>
    <row r="48" spans="1:20" ht="15" customHeight="1">
      <c r="A48" s="27"/>
      <c r="B48" s="396" t="s">
        <v>41</v>
      </c>
      <c r="C48" s="39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364" t="s">
        <v>208</v>
      </c>
      <c r="T48" s="134"/>
    </row>
    <row r="49" spans="1:20" ht="15" customHeight="1">
      <c r="A49" s="17"/>
      <c r="B49" s="396" t="s">
        <v>42</v>
      </c>
      <c r="C49" s="39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362"/>
      <c r="T49" s="136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362"/>
      <c r="T50" s="136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366"/>
      <c r="T51" s="136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366"/>
      <c r="T52" s="136"/>
    </row>
    <row r="53" spans="1:20" ht="26.25" customHeight="1">
      <c r="A53" s="23"/>
      <c r="B53" s="396" t="s">
        <v>39</v>
      </c>
      <c r="C53" s="397">
        <v>0</v>
      </c>
      <c r="D53" s="59">
        <v>0</v>
      </c>
      <c r="E53" s="60">
        <v>5</v>
      </c>
      <c r="F53" s="55">
        <v>0</v>
      </c>
      <c r="G53" s="61">
        <v>0</v>
      </c>
      <c r="H53" s="345">
        <v>0</v>
      </c>
      <c r="I53" s="346">
        <v>0</v>
      </c>
      <c r="J53" s="55">
        <v>2</v>
      </c>
      <c r="K53" s="61">
        <v>2</v>
      </c>
      <c r="L53" s="55">
        <v>3</v>
      </c>
      <c r="M53" s="61">
        <v>0</v>
      </c>
      <c r="N53" s="70">
        <f>IF(ISERROR(L53+J53+H53+F53),"Invalid Input",L53+J53+H53+F53)</f>
        <v>5</v>
      </c>
      <c r="O53" s="71">
        <f>IF(ISERROR(G53+I53+K53+M53),"Invalid Input",G53+I53+K53+M53)</f>
        <v>2</v>
      </c>
      <c r="P53" s="68">
        <v>0</v>
      </c>
      <c r="Q53" s="53">
        <f>IF(ISERROR(P53-O53),"Invalid Input",(P53-O53))</f>
        <v>-2</v>
      </c>
      <c r="R53" s="16" t="b">
        <v>1</v>
      </c>
      <c r="S53" s="366"/>
      <c r="T53" s="137"/>
    </row>
    <row r="54" spans="1:20" ht="15" customHeight="1">
      <c r="A54" s="27"/>
      <c r="B54" s="396" t="s">
        <v>45</v>
      </c>
      <c r="C54" s="397">
        <v>0</v>
      </c>
      <c r="D54" s="59">
        <v>0</v>
      </c>
      <c r="E54" s="60">
        <v>0</v>
      </c>
      <c r="F54" s="55">
        <v>0</v>
      </c>
      <c r="G54" s="61">
        <v>0</v>
      </c>
      <c r="H54" s="345">
        <v>0</v>
      </c>
      <c r="I54" s="346">
        <v>170</v>
      </c>
      <c r="J54" s="55">
        <v>0</v>
      </c>
      <c r="K54" s="61">
        <v>25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195</v>
      </c>
      <c r="P54" s="68">
        <v>0</v>
      </c>
      <c r="Q54" s="53">
        <f>IF(ISERROR(P54-O54),"Invalid Input",(P54-O54))</f>
        <v>-195</v>
      </c>
      <c r="R54" s="16" t="b">
        <v>1</v>
      </c>
      <c r="S54" s="357"/>
      <c r="T54" s="137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367" t="s">
        <v>209</v>
      </c>
      <c r="T55" s="136"/>
    </row>
    <row r="56" spans="1:20" ht="15">
      <c r="A56" s="77" t="s">
        <v>16</v>
      </c>
      <c r="B56" s="37"/>
      <c r="C56" s="38"/>
      <c r="D56" s="79">
        <v>0</v>
      </c>
      <c r="E56" s="79">
        <v>5</v>
      </c>
      <c r="F56" s="79">
        <v>0</v>
      </c>
      <c r="G56" s="80">
        <v>0</v>
      </c>
      <c r="H56" s="79">
        <v>0</v>
      </c>
      <c r="I56" s="80">
        <v>0</v>
      </c>
      <c r="J56" s="79">
        <v>2</v>
      </c>
      <c r="K56" s="80">
        <v>3</v>
      </c>
      <c r="L56" s="79">
        <v>3</v>
      </c>
      <c r="M56" s="80">
        <v>0</v>
      </c>
      <c r="N56" s="42"/>
      <c r="O56" s="51"/>
      <c r="P56" s="79"/>
      <c r="Q56" s="53"/>
      <c r="R56" s="16" t="b">
        <v>1</v>
      </c>
      <c r="S56" s="366"/>
      <c r="T56" s="136"/>
    </row>
    <row r="57" spans="1:20" ht="25.5" customHeight="1">
      <c r="A57" s="27"/>
      <c r="B57" s="401" t="s">
        <v>46</v>
      </c>
      <c r="C57" s="402"/>
      <c r="D57" s="59">
        <v>0</v>
      </c>
      <c r="E57" s="60">
        <v>0</v>
      </c>
      <c r="F57" s="55">
        <v>0</v>
      </c>
      <c r="G57" s="61">
        <v>0</v>
      </c>
      <c r="H57" s="347">
        <v>0</v>
      </c>
      <c r="I57" s="348">
        <v>159</v>
      </c>
      <c r="J57" s="55">
        <v>0</v>
      </c>
      <c r="K57" s="61">
        <v>18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177</v>
      </c>
      <c r="P57" s="68">
        <v>0</v>
      </c>
      <c r="Q57" s="53">
        <f>IF(ISERROR(P57-O57),"Invalid Input",(P57-O57))</f>
        <v>-177</v>
      </c>
      <c r="R57" s="16" t="b">
        <v>1</v>
      </c>
      <c r="S57" s="367"/>
      <c r="T57" s="137"/>
    </row>
    <row r="58" spans="1:20" ht="15" customHeight="1">
      <c r="A58" s="27"/>
      <c r="B58" s="401" t="s">
        <v>47</v>
      </c>
      <c r="C58" s="402"/>
      <c r="D58" s="59"/>
      <c r="E58" s="60"/>
      <c r="F58" s="55"/>
      <c r="G58" s="61"/>
      <c r="H58" s="347"/>
      <c r="I58" s="348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367" t="s">
        <v>209</v>
      </c>
      <c r="T58" s="137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366"/>
      <c r="T59" s="136"/>
    </row>
    <row r="60" spans="1:20" ht="15">
      <c r="A60" s="77" t="s">
        <v>17</v>
      </c>
      <c r="B60" s="45"/>
      <c r="C60" s="38"/>
      <c r="D60" s="42">
        <v>0</v>
      </c>
      <c r="E60" s="42">
        <v>0</v>
      </c>
      <c r="F60" s="42">
        <v>0</v>
      </c>
      <c r="G60" s="51">
        <v>0</v>
      </c>
      <c r="H60" s="42">
        <v>0</v>
      </c>
      <c r="I60" s="51">
        <v>134</v>
      </c>
      <c r="J60" s="42">
        <v>0</v>
      </c>
      <c r="K60" s="51">
        <v>0</v>
      </c>
      <c r="L60" s="42">
        <v>0</v>
      </c>
      <c r="M60" s="51">
        <v>0</v>
      </c>
      <c r="N60" s="42"/>
      <c r="O60" s="51"/>
      <c r="P60" s="42"/>
      <c r="Q60" s="53"/>
      <c r="R60" s="16" t="b">
        <v>1</v>
      </c>
      <c r="S60" s="366"/>
      <c r="T60" s="136"/>
    </row>
    <row r="61" spans="1:20" ht="30">
      <c r="A61" s="27"/>
      <c r="B61" s="392" t="s">
        <v>81</v>
      </c>
      <c r="C61" s="393"/>
      <c r="D61" s="59">
        <v>0</v>
      </c>
      <c r="E61" s="60">
        <v>8</v>
      </c>
      <c r="F61" s="55">
        <v>2</v>
      </c>
      <c r="G61" s="61">
        <v>0</v>
      </c>
      <c r="H61" s="349">
        <v>2</v>
      </c>
      <c r="I61" s="350">
        <v>1</v>
      </c>
      <c r="J61" s="55">
        <v>2</v>
      </c>
      <c r="K61" s="61">
        <v>2</v>
      </c>
      <c r="L61" s="55">
        <v>2</v>
      </c>
      <c r="M61" s="61">
        <v>0</v>
      </c>
      <c r="N61" s="70">
        <f>IF(ISERROR(L61+J61+H61+F61),"Invalid Input",L61+J61+H61+F61)</f>
        <v>8</v>
      </c>
      <c r="O61" s="71">
        <f>IF(ISERROR(G61+I61+K61+M61),"Invalid Input",G61+I61+K61+M61)</f>
        <v>3</v>
      </c>
      <c r="P61" s="68">
        <v>0</v>
      </c>
      <c r="Q61" s="53">
        <f>IF(ISERROR(P61-O61),"Invalid Input",(P61-O61))</f>
        <v>-3</v>
      </c>
      <c r="R61" s="16" t="b">
        <v>1</v>
      </c>
      <c r="S61" s="367" t="s">
        <v>209</v>
      </c>
      <c r="T61" s="137"/>
    </row>
    <row r="62" spans="1:20" ht="15">
      <c r="A62" s="27"/>
      <c r="B62" s="392" t="s">
        <v>80</v>
      </c>
      <c r="C62" s="393"/>
      <c r="D62" s="59">
        <v>0</v>
      </c>
      <c r="E62" s="60">
        <v>0</v>
      </c>
      <c r="F62" s="55">
        <v>0</v>
      </c>
      <c r="G62" s="61">
        <v>0</v>
      </c>
      <c r="H62" s="349">
        <v>0</v>
      </c>
      <c r="I62" s="350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368" t="s">
        <v>210</v>
      </c>
      <c r="T62" s="136"/>
    </row>
    <row r="63" spans="1:20" ht="15">
      <c r="A63" s="27"/>
      <c r="B63" s="392" t="s">
        <v>82</v>
      </c>
      <c r="C63" s="393"/>
      <c r="D63" s="59"/>
      <c r="E63" s="60"/>
      <c r="F63" s="55"/>
      <c r="G63" s="61"/>
      <c r="H63" s="349"/>
      <c r="I63" s="350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367" t="s">
        <v>211</v>
      </c>
      <c r="T63" s="137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366"/>
      <c r="T64" s="136"/>
    </row>
    <row r="65" spans="1:20" ht="15">
      <c r="A65" s="77" t="s">
        <v>18</v>
      </c>
      <c r="B65" s="37"/>
      <c r="C65" s="38"/>
      <c r="D65" s="79">
        <v>0</v>
      </c>
      <c r="E65" s="79">
        <v>0</v>
      </c>
      <c r="F65" s="79">
        <v>0</v>
      </c>
      <c r="G65" s="80">
        <v>0</v>
      </c>
      <c r="H65" s="79">
        <v>0</v>
      </c>
      <c r="I65" s="80">
        <v>3</v>
      </c>
      <c r="J65" s="79">
        <v>0</v>
      </c>
      <c r="K65" s="80">
        <v>0</v>
      </c>
      <c r="L65" s="79">
        <v>0</v>
      </c>
      <c r="M65" s="80">
        <v>0</v>
      </c>
      <c r="N65" s="42"/>
      <c r="O65" s="51"/>
      <c r="P65" s="79"/>
      <c r="Q65" s="53"/>
      <c r="R65" s="16" t="b">
        <v>1</v>
      </c>
      <c r="S65" s="366"/>
      <c r="T65" s="136"/>
    </row>
    <row r="66" spans="1:20" ht="30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351">
        <v>0</v>
      </c>
      <c r="I66" s="352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367" t="s">
        <v>209</v>
      </c>
      <c r="T66" s="137"/>
    </row>
    <row r="67" spans="1:20" ht="60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351">
        <v>0</v>
      </c>
      <c r="I67" s="352">
        <v>0</v>
      </c>
      <c r="J67" s="55">
        <v>0</v>
      </c>
      <c r="K67" s="61">
        <v>15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15</v>
      </c>
      <c r="P67" s="68">
        <v>0</v>
      </c>
      <c r="Q67" s="53">
        <f>IF(ISERROR(P67-O67),"Invalid Input",(P67-O67))</f>
        <v>-15</v>
      </c>
      <c r="R67" s="16" t="b">
        <v>1</v>
      </c>
      <c r="S67" s="367" t="s">
        <v>190</v>
      </c>
      <c r="T67" s="137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351">
        <v>0</v>
      </c>
      <c r="I68" s="352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367"/>
      <c r="T68" s="137"/>
    </row>
    <row r="69" spans="1:20" ht="30">
      <c r="A69" s="17"/>
      <c r="B69" s="37" t="s">
        <v>85</v>
      </c>
      <c r="C69" s="38"/>
      <c r="D69" s="59"/>
      <c r="E69" s="60"/>
      <c r="F69" s="55"/>
      <c r="G69" s="61"/>
      <c r="H69" s="351"/>
      <c r="I69" s="352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367" t="s">
        <v>191</v>
      </c>
      <c r="T69" s="137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366"/>
      <c r="T70" s="136"/>
    </row>
    <row r="71" spans="1:20" ht="15">
      <c r="A71" s="77" t="s">
        <v>27</v>
      </c>
      <c r="B71" s="37"/>
      <c r="C71" s="38"/>
      <c r="D71" s="79">
        <v>0</v>
      </c>
      <c r="E71" s="79">
        <v>0</v>
      </c>
      <c r="F71" s="79">
        <v>0</v>
      </c>
      <c r="G71" s="80">
        <v>0</v>
      </c>
      <c r="H71" s="79">
        <v>0</v>
      </c>
      <c r="I71" s="80">
        <v>0</v>
      </c>
      <c r="J71" s="79">
        <v>0</v>
      </c>
      <c r="K71" s="80">
        <v>0</v>
      </c>
      <c r="L71" s="79">
        <v>0</v>
      </c>
      <c r="M71" s="80">
        <v>0</v>
      </c>
      <c r="N71" s="42"/>
      <c r="O71" s="51"/>
      <c r="P71" s="79"/>
      <c r="Q71" s="53"/>
      <c r="R71" s="16" t="b">
        <v>1</v>
      </c>
      <c r="S71" s="366"/>
      <c r="T71" s="136"/>
    </row>
    <row r="72" spans="1:20" ht="13.5" customHeight="1">
      <c r="A72" s="23"/>
      <c r="B72" s="392" t="s">
        <v>48</v>
      </c>
      <c r="C72" s="393"/>
      <c r="D72" s="59">
        <v>0</v>
      </c>
      <c r="E72" s="60">
        <v>2</v>
      </c>
      <c r="F72" s="55">
        <v>1</v>
      </c>
      <c r="G72" s="61">
        <v>1</v>
      </c>
      <c r="H72" s="353">
        <v>0</v>
      </c>
      <c r="I72" s="354">
        <v>0</v>
      </c>
      <c r="J72" s="55">
        <v>1</v>
      </c>
      <c r="K72" s="61">
        <v>1</v>
      </c>
      <c r="L72" s="55">
        <v>0</v>
      </c>
      <c r="M72" s="61">
        <v>0</v>
      </c>
      <c r="N72" s="70">
        <f aca="true" t="shared" si="4" ref="N72:N82">IF(ISERROR(L72+J72+H72+F72),"Invalid Input",L72+J72+H72+F72)</f>
        <v>2</v>
      </c>
      <c r="O72" s="71">
        <f aca="true" t="shared" si="5" ref="O72:O82">IF(ISERROR(G72+I72+K72+M72),"Invalid Input",G72+I72+K72+M72)</f>
        <v>2</v>
      </c>
      <c r="P72" s="68">
        <v>0</v>
      </c>
      <c r="Q72" s="53">
        <f aca="true" t="shared" si="6" ref="Q72:Q83">IF(ISERROR(P72-O72),"Invalid Input",(P72-O72))</f>
        <v>-2</v>
      </c>
      <c r="R72" s="16" t="b">
        <v>1</v>
      </c>
      <c r="S72" s="367"/>
      <c r="T72" s="137"/>
    </row>
    <row r="73" spans="1:20" ht="45">
      <c r="A73" s="27"/>
      <c r="B73" s="392" t="s">
        <v>49</v>
      </c>
      <c r="C73" s="393"/>
      <c r="D73" s="59">
        <v>0</v>
      </c>
      <c r="E73" s="60">
        <v>2</v>
      </c>
      <c r="F73" s="55">
        <v>0</v>
      </c>
      <c r="G73" s="61">
        <v>0</v>
      </c>
      <c r="H73" s="353">
        <v>1</v>
      </c>
      <c r="I73" s="354">
        <v>0</v>
      </c>
      <c r="J73" s="55">
        <v>0</v>
      </c>
      <c r="K73" s="61">
        <v>3</v>
      </c>
      <c r="L73" s="55">
        <v>1</v>
      </c>
      <c r="M73" s="61">
        <v>0</v>
      </c>
      <c r="N73" s="70">
        <f t="shared" si="4"/>
        <v>2</v>
      </c>
      <c r="O73" s="71">
        <f t="shared" si="5"/>
        <v>3</v>
      </c>
      <c r="P73" s="68">
        <v>0</v>
      </c>
      <c r="Q73" s="53">
        <f t="shared" si="6"/>
        <v>-3</v>
      </c>
      <c r="R73" s="16" t="b">
        <v>1</v>
      </c>
      <c r="S73" s="369" t="s">
        <v>192</v>
      </c>
      <c r="T73" s="136"/>
    </row>
    <row r="74" spans="1:20" ht="15">
      <c r="A74" s="27"/>
      <c r="B74" s="392" t="s">
        <v>50</v>
      </c>
      <c r="C74" s="393"/>
      <c r="D74" s="59">
        <v>0</v>
      </c>
      <c r="E74" s="60">
        <v>0</v>
      </c>
      <c r="F74" s="55">
        <v>0</v>
      </c>
      <c r="G74" s="61">
        <v>0</v>
      </c>
      <c r="H74" s="353">
        <v>0</v>
      </c>
      <c r="I74" s="354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368" t="s">
        <v>193</v>
      </c>
      <c r="T74" s="136"/>
    </row>
    <row r="75" spans="1:20" ht="30">
      <c r="A75" s="27"/>
      <c r="B75" s="392" t="s">
        <v>51</v>
      </c>
      <c r="C75" s="393"/>
      <c r="D75" s="59">
        <v>0</v>
      </c>
      <c r="E75" s="60">
        <v>0</v>
      </c>
      <c r="F75" s="55">
        <v>0</v>
      </c>
      <c r="G75" s="61">
        <v>0</v>
      </c>
      <c r="H75" s="353">
        <v>0</v>
      </c>
      <c r="I75" s="354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367" t="s">
        <v>194</v>
      </c>
      <c r="T75" s="137"/>
    </row>
    <row r="76" spans="1:20" ht="26.25" customHeight="1">
      <c r="A76" s="17"/>
      <c r="B76" s="396" t="s">
        <v>52</v>
      </c>
      <c r="C76" s="397"/>
      <c r="D76" s="59">
        <v>0</v>
      </c>
      <c r="E76" s="60">
        <v>0</v>
      </c>
      <c r="F76" s="55">
        <v>0</v>
      </c>
      <c r="G76" s="61">
        <v>0</v>
      </c>
      <c r="H76" s="353">
        <v>0</v>
      </c>
      <c r="I76" s="354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367" t="s">
        <v>195</v>
      </c>
      <c r="T76" s="137"/>
    </row>
    <row r="77" spans="1:20" ht="15">
      <c r="A77" s="27"/>
      <c r="B77" s="392" t="s">
        <v>53</v>
      </c>
      <c r="C77" s="393"/>
      <c r="D77" s="59">
        <v>0</v>
      </c>
      <c r="E77" s="60">
        <v>0</v>
      </c>
      <c r="F77" s="55">
        <v>0</v>
      </c>
      <c r="G77" s="61">
        <v>0</v>
      </c>
      <c r="H77" s="353">
        <v>0</v>
      </c>
      <c r="I77" s="354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367"/>
      <c r="T77" s="137"/>
    </row>
    <row r="78" spans="1:20" ht="30">
      <c r="A78" s="27"/>
      <c r="B78" s="392" t="s">
        <v>54</v>
      </c>
      <c r="C78" s="393"/>
      <c r="D78" s="59">
        <v>0</v>
      </c>
      <c r="E78" s="60">
        <v>0</v>
      </c>
      <c r="F78" s="55">
        <v>0</v>
      </c>
      <c r="G78" s="61">
        <v>0</v>
      </c>
      <c r="H78" s="353">
        <v>0</v>
      </c>
      <c r="I78" s="354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367" t="s">
        <v>196</v>
      </c>
      <c r="T78" s="136"/>
    </row>
    <row r="79" spans="1:20" ht="15">
      <c r="A79" s="17"/>
      <c r="B79" s="392" t="s">
        <v>55</v>
      </c>
      <c r="C79" s="393"/>
      <c r="D79" s="59">
        <v>0</v>
      </c>
      <c r="E79" s="60">
        <v>0</v>
      </c>
      <c r="F79" s="55">
        <v>0</v>
      </c>
      <c r="G79" s="61">
        <v>0</v>
      </c>
      <c r="H79" s="353">
        <v>0</v>
      </c>
      <c r="I79" s="354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367"/>
      <c r="T79" s="137"/>
    </row>
    <row r="80" spans="1:20" ht="15">
      <c r="A80" s="27"/>
      <c r="B80" s="392" t="s">
        <v>56</v>
      </c>
      <c r="C80" s="393"/>
      <c r="D80" s="59">
        <v>0</v>
      </c>
      <c r="E80" s="60">
        <v>0</v>
      </c>
      <c r="F80" s="55">
        <v>0</v>
      </c>
      <c r="G80" s="61">
        <v>0</v>
      </c>
      <c r="H80" s="353">
        <v>0</v>
      </c>
      <c r="I80" s="354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368"/>
      <c r="T80" s="136"/>
    </row>
    <row r="81" spans="1:20" ht="15">
      <c r="A81" s="27"/>
      <c r="B81" s="392" t="s">
        <v>57</v>
      </c>
      <c r="C81" s="393"/>
      <c r="D81" s="59">
        <v>0</v>
      </c>
      <c r="E81" s="60">
        <v>1</v>
      </c>
      <c r="F81" s="55">
        <v>0</v>
      </c>
      <c r="G81" s="61">
        <v>0</v>
      </c>
      <c r="H81" s="353">
        <v>0</v>
      </c>
      <c r="I81" s="354">
        <v>0</v>
      </c>
      <c r="J81" s="55">
        <v>0</v>
      </c>
      <c r="K81" s="61">
        <v>0</v>
      </c>
      <c r="L81" s="55">
        <v>1</v>
      </c>
      <c r="M81" s="61">
        <v>0</v>
      </c>
      <c r="N81" s="70">
        <f t="shared" si="4"/>
        <v>1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367"/>
      <c r="T81" s="137"/>
    </row>
    <row r="82" spans="1:20" ht="30">
      <c r="A82" s="27"/>
      <c r="B82" s="392" t="s">
        <v>58</v>
      </c>
      <c r="C82" s="393"/>
      <c r="D82" s="59">
        <v>0</v>
      </c>
      <c r="E82" s="60">
        <v>0</v>
      </c>
      <c r="F82" s="55">
        <v>0</v>
      </c>
      <c r="G82" s="61">
        <v>0</v>
      </c>
      <c r="H82" s="353">
        <v>0</v>
      </c>
      <c r="I82" s="354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367" t="s">
        <v>197</v>
      </c>
      <c r="T82" s="136"/>
    </row>
    <row r="83" spans="1:20" ht="15">
      <c r="A83" s="27"/>
      <c r="B83" s="392" t="s">
        <v>59</v>
      </c>
      <c r="C83" s="393"/>
      <c r="D83" s="59"/>
      <c r="E83" s="60"/>
      <c r="F83" s="55"/>
      <c r="G83" s="61"/>
      <c r="H83" s="353"/>
      <c r="I83" s="354"/>
      <c r="J83" s="55"/>
      <c r="K83" s="61"/>
      <c r="L83" s="55"/>
      <c r="M83" s="61"/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366" t="s">
        <v>198</v>
      </c>
      <c r="T83" s="136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366"/>
      <c r="T84" s="136"/>
    </row>
    <row r="85" spans="1:20" ht="15">
      <c r="A85" s="77" t="s">
        <v>21</v>
      </c>
      <c r="B85" s="37"/>
      <c r="C85" s="38"/>
      <c r="D85" s="42">
        <v>0</v>
      </c>
      <c r="E85" s="42">
        <v>100</v>
      </c>
      <c r="F85" s="42">
        <v>25</v>
      </c>
      <c r="G85" s="51">
        <v>19</v>
      </c>
      <c r="H85" s="42">
        <v>25</v>
      </c>
      <c r="I85" s="51">
        <v>49</v>
      </c>
      <c r="J85" s="42">
        <v>25</v>
      </c>
      <c r="K85" s="51">
        <v>53</v>
      </c>
      <c r="L85" s="42">
        <v>25</v>
      </c>
      <c r="M85" s="51">
        <v>0</v>
      </c>
      <c r="N85" s="42"/>
      <c r="O85" s="51"/>
      <c r="P85" s="42"/>
      <c r="Q85" s="53"/>
      <c r="R85" s="16" t="b">
        <v>1</v>
      </c>
      <c r="S85" s="366"/>
      <c r="T85" s="136"/>
    </row>
    <row r="86" spans="1:20" ht="30" customHeight="1">
      <c r="A86" s="27"/>
      <c r="B86" s="401" t="s">
        <v>60</v>
      </c>
      <c r="C86" s="402"/>
      <c r="D86" s="59">
        <v>0</v>
      </c>
      <c r="E86" s="60">
        <v>0</v>
      </c>
      <c r="F86" s="55">
        <v>0</v>
      </c>
      <c r="G86" s="61">
        <v>0</v>
      </c>
      <c r="H86" s="355">
        <v>25</v>
      </c>
      <c r="I86" s="356">
        <v>49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25</v>
      </c>
      <c r="O86" s="71">
        <f>IF(ISERROR(G86+I86+K86+M86),"Invalid Input",G86+I86+K86+M86)</f>
        <v>49</v>
      </c>
      <c r="P86" s="68">
        <v>0</v>
      </c>
      <c r="Q86" s="53">
        <f>IF(ISERROR(P86-O86),"Invalid Input",(P86-O86))</f>
        <v>-49</v>
      </c>
      <c r="R86" s="16" t="b">
        <v>1</v>
      </c>
      <c r="S86" s="370" t="s">
        <v>212</v>
      </c>
      <c r="T86" s="136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361"/>
      <c r="T87" s="101"/>
    </row>
    <row r="88" ht="15">
      <c r="A88" s="74" t="str">
        <f>SheetNames!A18</f>
        <v>WC033</v>
      </c>
    </row>
  </sheetData>
  <sheetProtection/>
  <mergeCells count="48">
    <mergeCell ref="B29:C29"/>
    <mergeCell ref="A22:C22"/>
    <mergeCell ref="B24:C24"/>
    <mergeCell ref="B25:C25"/>
    <mergeCell ref="B26:C26"/>
    <mergeCell ref="B27:C27"/>
    <mergeCell ref="B28:C28"/>
    <mergeCell ref="B30:C30"/>
    <mergeCell ref="B32:C32"/>
    <mergeCell ref="B33:C33"/>
    <mergeCell ref="B40:C40"/>
    <mergeCell ref="B41:C41"/>
    <mergeCell ref="B47:C47"/>
    <mergeCell ref="B36:C36"/>
    <mergeCell ref="B37:C37"/>
    <mergeCell ref="B34:C34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1" r:id="rId1"/>
  <rowBreaks count="1" manualBreakCount="1">
    <brk id="1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7" zoomScaleNormal="87" zoomScalePageLayoutView="0" workbookViewId="0" topLeftCell="A1">
      <selection activeCell="D24" sqref="D24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WC034 - Swellendam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0">
        <v>5932</v>
      </c>
      <c r="E5" s="90" t="s">
        <v>37</v>
      </c>
    </row>
    <row r="6" spans="3:5" ht="16.5">
      <c r="C6" s="110" t="s">
        <v>30</v>
      </c>
      <c r="D6" s="121">
        <v>209</v>
      </c>
      <c r="E6" s="89" t="s">
        <v>33</v>
      </c>
    </row>
    <row r="7" spans="1:20" ht="25.5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2">
        <v>4210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209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2">
        <v>4122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0">
        <v>209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2">
        <v>4040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2">
        <v>209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2">
        <v>4198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2">
        <v>209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396" t="s">
        <v>73</v>
      </c>
      <c r="C24" s="39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396" t="s">
        <v>74</v>
      </c>
      <c r="C25" s="39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396" t="s">
        <v>28</v>
      </c>
      <c r="C26" s="39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396" t="s">
        <v>29</v>
      </c>
      <c r="C27" s="39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396" t="s">
        <v>151</v>
      </c>
      <c r="C28" s="397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396" t="s">
        <v>35</v>
      </c>
      <c r="C29" s="39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396" t="s">
        <v>36</v>
      </c>
      <c r="C30" s="39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396" t="s">
        <v>31</v>
      </c>
      <c r="C32" s="39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396" t="s">
        <v>75</v>
      </c>
      <c r="C33" s="39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396" t="s">
        <v>76</v>
      </c>
      <c r="C34" s="39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13" t="s">
        <v>88</v>
      </c>
      <c r="C35" s="11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396" t="s">
        <v>77</v>
      </c>
      <c r="C36" s="39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396" t="s">
        <v>44</v>
      </c>
      <c r="C40" s="39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396" t="s">
        <v>43</v>
      </c>
      <c r="C41" s="39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396" t="s">
        <v>78</v>
      </c>
      <c r="C42" s="39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396" t="s">
        <v>79</v>
      </c>
      <c r="C43" s="39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396" t="s">
        <v>40</v>
      </c>
      <c r="C47" s="39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396" t="s">
        <v>41</v>
      </c>
      <c r="C48" s="39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396" t="s">
        <v>42</v>
      </c>
      <c r="C49" s="39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396" t="s">
        <v>39</v>
      </c>
      <c r="C53" s="39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396" t="s">
        <v>45</v>
      </c>
      <c r="C54" s="39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401" t="s">
        <v>46</v>
      </c>
      <c r="C57" s="40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401" t="s">
        <v>47</v>
      </c>
      <c r="C58" s="40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392" t="s">
        <v>81</v>
      </c>
      <c r="C61" s="39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392" t="s">
        <v>80</v>
      </c>
      <c r="C62" s="39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392" t="s">
        <v>82</v>
      </c>
      <c r="C63" s="39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392" t="s">
        <v>48</v>
      </c>
      <c r="C72" s="393"/>
      <c r="D72" s="59" t="s">
        <v>179</v>
      </c>
      <c r="E72" s="60">
        <v>0</v>
      </c>
      <c r="F72" s="55">
        <v>0</v>
      </c>
      <c r="G72" s="61"/>
      <c r="H72" s="55" t="s">
        <v>179</v>
      </c>
      <c r="I72" s="61" t="s">
        <v>179</v>
      </c>
      <c r="J72" s="55" t="s">
        <v>179</v>
      </c>
      <c r="K72" s="61" t="s">
        <v>179</v>
      </c>
      <c r="L72" s="55" t="s">
        <v>179</v>
      </c>
      <c r="M72" s="61" t="s">
        <v>179</v>
      </c>
      <c r="N72" s="70" t="str">
        <f aca="true" t="shared" si="4" ref="N72:N82">IF(ISERROR(L72+J72+H72+F72),"Invalid Input",L72+J72+H72+F72)</f>
        <v>Invalid Input</v>
      </c>
      <c r="O72" s="71" t="str">
        <f aca="true" t="shared" si="5" ref="O72:O82">IF(ISERROR(G72+I72+K72+M72),"Invalid Input",G72+I72+K72+M72)</f>
        <v>Invalid Input</v>
      </c>
      <c r="P72" s="68">
        <v>0</v>
      </c>
      <c r="Q72" s="53" t="str">
        <f aca="true" t="shared" si="6" ref="Q72:Q83">IF(ISERROR(P72-O72),"Invalid Input",(P72-O72))</f>
        <v>Invalid Input</v>
      </c>
      <c r="R72" s="16" t="b">
        <v>1</v>
      </c>
      <c r="S72" s="100"/>
      <c r="T72" s="100"/>
    </row>
    <row r="73" spans="1:20" ht="15">
      <c r="A73" s="27"/>
      <c r="B73" s="392" t="s">
        <v>49</v>
      </c>
      <c r="C73" s="393"/>
      <c r="D73" s="59" t="s">
        <v>179</v>
      </c>
      <c r="E73" s="60">
        <v>0</v>
      </c>
      <c r="F73" s="55">
        <v>0</v>
      </c>
      <c r="G73" s="61"/>
      <c r="H73" s="55" t="s">
        <v>179</v>
      </c>
      <c r="I73" s="61" t="s">
        <v>179</v>
      </c>
      <c r="J73" s="55" t="s">
        <v>179</v>
      </c>
      <c r="K73" s="61" t="s">
        <v>179</v>
      </c>
      <c r="L73" s="55" t="s">
        <v>179</v>
      </c>
      <c r="M73" s="61" t="s">
        <v>179</v>
      </c>
      <c r="N73" s="70" t="str">
        <f t="shared" si="4"/>
        <v>Invalid Input</v>
      </c>
      <c r="O73" s="71" t="str">
        <f t="shared" si="5"/>
        <v>Invalid Input</v>
      </c>
      <c r="P73" s="68">
        <v>0</v>
      </c>
      <c r="Q73" s="53" t="str">
        <f t="shared" si="6"/>
        <v>Invalid Input</v>
      </c>
      <c r="R73" s="16" t="b">
        <v>1</v>
      </c>
      <c r="S73" s="100"/>
      <c r="T73" s="100"/>
    </row>
    <row r="74" spans="1:20" ht="15">
      <c r="A74" s="27"/>
      <c r="B74" s="392" t="s">
        <v>50</v>
      </c>
      <c r="C74" s="39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392" t="s">
        <v>51</v>
      </c>
      <c r="C75" s="39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396" t="s">
        <v>52</v>
      </c>
      <c r="C76" s="39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392" t="s">
        <v>53</v>
      </c>
      <c r="C77" s="39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392" t="s">
        <v>54</v>
      </c>
      <c r="C78" s="393"/>
      <c r="D78" s="59" t="s">
        <v>179</v>
      </c>
      <c r="E78" s="60">
        <v>0</v>
      </c>
      <c r="F78" s="55"/>
      <c r="G78" s="61"/>
      <c r="H78" s="55" t="s">
        <v>179</v>
      </c>
      <c r="I78" s="61" t="s">
        <v>179</v>
      </c>
      <c r="J78" s="55" t="s">
        <v>179</v>
      </c>
      <c r="K78" s="61" t="s">
        <v>179</v>
      </c>
      <c r="L78" s="55" t="s">
        <v>179</v>
      </c>
      <c r="M78" s="61" t="s">
        <v>179</v>
      </c>
      <c r="N78" s="70" t="str">
        <f t="shared" si="4"/>
        <v>Invalid Input</v>
      </c>
      <c r="O78" s="71" t="str">
        <f t="shared" si="5"/>
        <v>Invalid Input</v>
      </c>
      <c r="P78" s="68">
        <v>0</v>
      </c>
      <c r="Q78" s="53" t="str">
        <f t="shared" si="6"/>
        <v>Invalid Input</v>
      </c>
      <c r="R78" s="16" t="b">
        <v>1</v>
      </c>
      <c r="S78" s="100"/>
      <c r="T78" s="100"/>
    </row>
    <row r="79" spans="1:20" ht="15">
      <c r="A79" s="17"/>
      <c r="B79" s="392" t="s">
        <v>55</v>
      </c>
      <c r="C79" s="39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392" t="s">
        <v>56</v>
      </c>
      <c r="C80" s="393"/>
      <c r="D80" s="59" t="s">
        <v>179</v>
      </c>
      <c r="E80" s="60">
        <v>0</v>
      </c>
      <c r="F80" s="55"/>
      <c r="G80" s="61"/>
      <c r="H80" s="55" t="s">
        <v>179</v>
      </c>
      <c r="I80" s="61" t="s">
        <v>179</v>
      </c>
      <c r="J80" s="55" t="s">
        <v>179</v>
      </c>
      <c r="K80" s="61" t="s">
        <v>179</v>
      </c>
      <c r="L80" s="55" t="s">
        <v>179</v>
      </c>
      <c r="M80" s="61" t="s">
        <v>179</v>
      </c>
      <c r="N80" s="70" t="str">
        <f t="shared" si="4"/>
        <v>Invalid Input</v>
      </c>
      <c r="O80" s="71" t="str">
        <f t="shared" si="5"/>
        <v>Invalid Input</v>
      </c>
      <c r="P80" s="68">
        <v>0</v>
      </c>
      <c r="Q80" s="53" t="str">
        <f t="shared" si="6"/>
        <v>Invalid Input</v>
      </c>
      <c r="R80" s="16" t="b">
        <v>1</v>
      </c>
      <c r="S80" s="100"/>
      <c r="T80" s="100"/>
    </row>
    <row r="81" spans="1:20" ht="15">
      <c r="A81" s="27"/>
      <c r="B81" s="392" t="s">
        <v>57</v>
      </c>
      <c r="C81" s="39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392" t="s">
        <v>58</v>
      </c>
      <c r="C82" s="39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392" t="s">
        <v>59</v>
      </c>
      <c r="C83" s="39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401" t="s">
        <v>60</v>
      </c>
      <c r="C86" s="402"/>
      <c r="D86" s="371" t="s">
        <v>213</v>
      </c>
      <c r="E86" s="372">
        <v>193</v>
      </c>
      <c r="F86" s="374">
        <v>48</v>
      </c>
      <c r="G86" s="373">
        <v>70</v>
      </c>
      <c r="H86" s="374">
        <v>48</v>
      </c>
      <c r="I86" s="373">
        <v>176</v>
      </c>
      <c r="J86" s="55">
        <v>48</v>
      </c>
      <c r="K86" s="61">
        <v>5</v>
      </c>
      <c r="L86" s="55">
        <v>0</v>
      </c>
      <c r="M86" s="61">
        <v>0</v>
      </c>
      <c r="N86" s="70">
        <f>IF(ISERROR(L86+J86+H86+F86),"Invalid Input",L86+J86+H86+F86)</f>
        <v>144</v>
      </c>
      <c r="O86" s="71">
        <f>IF(ISERROR(G86+I86+K86+M86),"Invalid Input",G86+I86+K86+M86)</f>
        <v>251</v>
      </c>
      <c r="P86" s="68">
        <v>0</v>
      </c>
      <c r="Q86" s="53">
        <f>IF(ISERROR(P86-O86),"Invalid Input",(P86-O86))</f>
        <v>-251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SheetNames!A19</f>
        <v>WC034</v>
      </c>
    </row>
  </sheetData>
  <sheetProtection/>
  <mergeCells count="48">
    <mergeCell ref="B29:C29"/>
    <mergeCell ref="A22:C22"/>
    <mergeCell ref="B24:C24"/>
    <mergeCell ref="B25:C25"/>
    <mergeCell ref="B26:C26"/>
    <mergeCell ref="B27:C27"/>
    <mergeCell ref="B28:C28"/>
    <mergeCell ref="B30:C30"/>
    <mergeCell ref="B32:C32"/>
    <mergeCell ref="B33:C33"/>
    <mergeCell ref="B40:C40"/>
    <mergeCell ref="B41:C41"/>
    <mergeCell ref="B47:C47"/>
    <mergeCell ref="B36:C36"/>
    <mergeCell ref="B37:C37"/>
    <mergeCell ref="B34:C34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zoomScalePageLayoutView="0" workbookViewId="0" topLeftCell="A11">
      <selection activeCell="N24" sqref="N24:Q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Summary - Western Cape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02"/>
      <c r="E5" s="90" t="s">
        <v>37</v>
      </c>
    </row>
    <row r="6" spans="3:5" ht="15">
      <c r="C6" s="110" t="s">
        <v>30</v>
      </c>
      <c r="D6" s="102"/>
      <c r="E6" s="89" t="s">
        <v>33</v>
      </c>
    </row>
    <row r="7" spans="1:20" ht="25.5">
      <c r="A7" s="67"/>
      <c r="B7" s="62"/>
      <c r="C7" s="111" t="s">
        <v>64</v>
      </c>
      <c r="D7" s="10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09" t="s">
        <v>65</v>
      </c>
      <c r="D8" s="102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02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02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0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02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02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02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02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157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155</v>
      </c>
      <c r="P18" s="7" t="s">
        <v>156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396" t="s">
        <v>73</v>
      </c>
      <c r="C24" s="39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/>
      <c r="O24" s="71"/>
      <c r="P24" s="68"/>
      <c r="Q24" s="53"/>
      <c r="R24" s="16" t="b">
        <v>1</v>
      </c>
      <c r="S24" s="98"/>
      <c r="T24" s="98"/>
    </row>
    <row r="25" spans="1:20" ht="15" customHeight="1">
      <c r="A25" s="23"/>
      <c r="B25" s="396" t="s">
        <v>74</v>
      </c>
      <c r="C25" s="39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/>
      <c r="O25" s="71"/>
      <c r="P25" s="68"/>
      <c r="Q25" s="53"/>
      <c r="R25" s="16" t="b">
        <v>1</v>
      </c>
      <c r="S25" s="98"/>
      <c r="T25" s="98"/>
    </row>
    <row r="26" spans="1:20" ht="15" customHeight="1">
      <c r="A26" s="23"/>
      <c r="B26" s="396" t="s">
        <v>28</v>
      </c>
      <c r="C26" s="39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/>
      <c r="O26" s="71"/>
      <c r="P26" s="68"/>
      <c r="Q26" s="53"/>
      <c r="R26" s="16" t="b">
        <v>1</v>
      </c>
      <c r="S26" s="98"/>
      <c r="T26" s="98"/>
    </row>
    <row r="27" spans="1:20" ht="15" customHeight="1">
      <c r="A27" s="23"/>
      <c r="B27" s="396" t="s">
        <v>29</v>
      </c>
      <c r="C27" s="39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/>
      <c r="O27" s="71"/>
      <c r="P27" s="68"/>
      <c r="Q27" s="53"/>
      <c r="R27" s="16" t="b">
        <v>1</v>
      </c>
      <c r="S27" s="98"/>
      <c r="T27" s="98"/>
    </row>
    <row r="28" spans="1:20" ht="15" customHeight="1">
      <c r="A28" s="23"/>
      <c r="B28" s="396" t="s">
        <v>151</v>
      </c>
      <c r="C28" s="39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/>
      <c r="O28" s="71"/>
      <c r="P28" s="68"/>
      <c r="Q28" s="53"/>
      <c r="R28" s="16" t="b">
        <v>1</v>
      </c>
      <c r="S28" s="98"/>
      <c r="T28" s="98"/>
    </row>
    <row r="29" spans="1:20" ht="15" customHeight="1">
      <c r="A29" s="23"/>
      <c r="B29" s="396" t="s">
        <v>35</v>
      </c>
      <c r="C29" s="39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/>
      <c r="O29" s="71"/>
      <c r="P29" s="68"/>
      <c r="Q29" s="53"/>
      <c r="R29" s="16" t="b">
        <v>1</v>
      </c>
      <c r="S29" s="98"/>
      <c r="T29" s="98"/>
    </row>
    <row r="30" spans="1:20" ht="15" customHeight="1">
      <c r="A30" s="23"/>
      <c r="B30" s="396" t="s">
        <v>36</v>
      </c>
      <c r="C30" s="39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/>
      <c r="O30" s="71"/>
      <c r="P30" s="68"/>
      <c r="Q30" s="53"/>
      <c r="R30" s="16" t="b">
        <v>1</v>
      </c>
      <c r="S30" s="98"/>
      <c r="T30" s="98"/>
    </row>
    <row r="31" spans="1:20" ht="15" customHeight="1">
      <c r="A31" s="23"/>
      <c r="B31" s="108" t="s">
        <v>87</v>
      </c>
      <c r="C31" s="10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/>
      <c r="O31" s="71"/>
      <c r="P31" s="68"/>
      <c r="Q31" s="53"/>
      <c r="R31" s="16"/>
      <c r="S31" s="98"/>
      <c r="T31" s="98"/>
    </row>
    <row r="32" spans="1:20" ht="15" customHeight="1">
      <c r="A32" s="23"/>
      <c r="B32" s="396" t="s">
        <v>31</v>
      </c>
      <c r="C32" s="39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/>
      <c r="O32" s="71"/>
      <c r="P32" s="68"/>
      <c r="Q32" s="53"/>
      <c r="R32" s="16" t="b">
        <v>1</v>
      </c>
      <c r="S32" s="98"/>
      <c r="T32" s="98"/>
    </row>
    <row r="33" spans="1:20" ht="15">
      <c r="A33" s="23"/>
      <c r="B33" s="396" t="s">
        <v>75</v>
      </c>
      <c r="C33" s="39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/>
      <c r="O33" s="71"/>
      <c r="P33" s="68"/>
      <c r="Q33" s="53"/>
      <c r="R33" s="16"/>
      <c r="S33" s="98"/>
      <c r="T33" s="98"/>
    </row>
    <row r="34" spans="1:20" ht="15">
      <c r="A34" s="23"/>
      <c r="B34" s="396" t="s">
        <v>76</v>
      </c>
      <c r="C34" s="39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/>
      <c r="O34" s="71"/>
      <c r="P34" s="68"/>
      <c r="Q34" s="53"/>
      <c r="R34" s="16"/>
      <c r="S34" s="98"/>
      <c r="T34" s="98"/>
    </row>
    <row r="35" spans="1:20" ht="15">
      <c r="A35" s="23"/>
      <c r="B35" s="108" t="s">
        <v>88</v>
      </c>
      <c r="C35" s="10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/>
      <c r="O35" s="71"/>
      <c r="P35" s="68"/>
      <c r="Q35" s="53"/>
      <c r="R35" s="16"/>
      <c r="S35" s="98"/>
      <c r="T35" s="98"/>
    </row>
    <row r="36" spans="1:20" ht="15">
      <c r="A36" s="23"/>
      <c r="B36" s="396" t="s">
        <v>77</v>
      </c>
      <c r="C36" s="39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/>
      <c r="O36" s="71"/>
      <c r="P36" s="68"/>
      <c r="Q36" s="53"/>
      <c r="R36" s="16" t="b">
        <v>1</v>
      </c>
      <c r="S36" s="98"/>
      <c r="T36" s="98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05"/>
      <c r="B39" s="106"/>
      <c r="C39" s="107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>
      <c r="A40" s="27"/>
      <c r="B40" s="396" t="s">
        <v>44</v>
      </c>
      <c r="C40" s="39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/>
      <c r="O40" s="71"/>
      <c r="P40" s="68"/>
      <c r="Q40" s="53"/>
      <c r="R40" s="16" t="b">
        <v>1</v>
      </c>
      <c r="S40" s="98"/>
      <c r="T40" s="98"/>
    </row>
    <row r="41" spans="1:20" ht="15">
      <c r="A41" s="27"/>
      <c r="B41" s="396" t="s">
        <v>43</v>
      </c>
      <c r="C41" s="39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/>
      <c r="O41" s="71"/>
      <c r="P41" s="68"/>
      <c r="Q41" s="53"/>
      <c r="R41" s="16" t="b">
        <v>1</v>
      </c>
      <c r="S41" s="98"/>
      <c r="T41" s="98"/>
    </row>
    <row r="42" spans="1:20" ht="15" customHeight="1">
      <c r="A42" s="27"/>
      <c r="B42" s="396" t="s">
        <v>78</v>
      </c>
      <c r="C42" s="39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/>
      <c r="O42" s="71"/>
      <c r="P42" s="68"/>
      <c r="Q42" s="53"/>
      <c r="R42" s="16" t="b">
        <v>1</v>
      </c>
      <c r="S42" s="98"/>
      <c r="T42" s="98"/>
    </row>
    <row r="43" spans="1:20" ht="15" customHeight="1">
      <c r="A43" s="27"/>
      <c r="B43" s="396" t="s">
        <v>79</v>
      </c>
      <c r="C43" s="39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/>
      <c r="O43" s="71"/>
      <c r="P43" s="68"/>
      <c r="Q43" s="53"/>
      <c r="R43" s="94" t="b">
        <v>1</v>
      </c>
      <c r="S43" s="98"/>
      <c r="T43" s="98"/>
    </row>
    <row r="44" spans="1:20" ht="15">
      <c r="A44" s="27"/>
      <c r="B44" s="103"/>
      <c r="C44" s="104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05"/>
      <c r="B46" s="106"/>
      <c r="C46" s="107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>
      <c r="A47" s="27"/>
      <c r="B47" s="396" t="s">
        <v>40</v>
      </c>
      <c r="C47" s="39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/>
      <c r="O47" s="71"/>
      <c r="P47" s="68"/>
      <c r="Q47" s="53"/>
      <c r="R47" s="16" t="b">
        <v>1</v>
      </c>
      <c r="S47" s="98"/>
      <c r="T47" s="98"/>
    </row>
    <row r="48" spans="1:20" ht="15">
      <c r="A48" s="27"/>
      <c r="B48" s="396" t="s">
        <v>41</v>
      </c>
      <c r="C48" s="39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/>
      <c r="O48" s="71"/>
      <c r="P48" s="68"/>
      <c r="Q48" s="53"/>
      <c r="R48" s="16" t="b">
        <v>1</v>
      </c>
      <c r="S48" s="98"/>
      <c r="T48" s="98"/>
    </row>
    <row r="49" spans="1:20" ht="15">
      <c r="A49" s="17"/>
      <c r="B49" s="396" t="s">
        <v>42</v>
      </c>
      <c r="C49" s="39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/>
      <c r="O49" s="71"/>
      <c r="P49" s="68"/>
      <c r="Q49" s="53"/>
      <c r="R49" s="16" t="b">
        <v>1</v>
      </c>
      <c r="S49" s="100"/>
      <c r="T49" s="100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06"/>
      <c r="C52" s="107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396" t="s">
        <v>39</v>
      </c>
      <c r="C53" s="39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/>
      <c r="O53" s="71"/>
      <c r="P53" s="68"/>
      <c r="Q53" s="53"/>
      <c r="R53" s="16" t="b">
        <v>1</v>
      </c>
      <c r="S53" s="100"/>
      <c r="T53" s="100"/>
    </row>
    <row r="54" spans="1:20" ht="15">
      <c r="A54" s="27"/>
      <c r="B54" s="396" t="s">
        <v>45</v>
      </c>
      <c r="C54" s="39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/>
      <c r="O54" s="71"/>
      <c r="P54" s="68"/>
      <c r="Q54" s="53"/>
      <c r="R54" s="16" t="b">
        <v>1</v>
      </c>
      <c r="S54" s="100"/>
      <c r="T54" s="100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401" t="s">
        <v>46</v>
      </c>
      <c r="C57" s="402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/>
      <c r="O57" s="71"/>
      <c r="P57" s="68"/>
      <c r="Q57" s="53"/>
      <c r="R57" s="16" t="b">
        <v>1</v>
      </c>
      <c r="S57" s="100"/>
      <c r="T57" s="100"/>
    </row>
    <row r="58" spans="1:20" ht="15">
      <c r="A58" s="27"/>
      <c r="B58" s="401" t="s">
        <v>47</v>
      </c>
      <c r="C58" s="402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/>
      <c r="O58" s="71"/>
      <c r="P58" s="68"/>
      <c r="Q58" s="53"/>
      <c r="R58" s="16" t="b">
        <v>1</v>
      </c>
      <c r="S58" s="100"/>
      <c r="T58" s="100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392" t="s">
        <v>81</v>
      </c>
      <c r="C61" s="393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/>
      <c r="O61" s="71"/>
      <c r="P61" s="68"/>
      <c r="Q61" s="53"/>
      <c r="R61" s="16" t="b">
        <v>1</v>
      </c>
      <c r="S61" s="100"/>
      <c r="T61" s="100"/>
    </row>
    <row r="62" spans="1:20" ht="15">
      <c r="A62" s="27"/>
      <c r="B62" s="392" t="s">
        <v>80</v>
      </c>
      <c r="C62" s="393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/>
      <c r="O62" s="71"/>
      <c r="P62" s="68"/>
      <c r="Q62" s="53"/>
      <c r="R62" s="16" t="b">
        <v>1</v>
      </c>
      <c r="S62" s="100"/>
      <c r="T62" s="100"/>
    </row>
    <row r="63" spans="1:20" ht="15">
      <c r="A63" s="27"/>
      <c r="B63" s="392" t="s">
        <v>82</v>
      </c>
      <c r="C63" s="393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/>
      <c r="O63" s="71"/>
      <c r="P63" s="68"/>
      <c r="Q63" s="53"/>
      <c r="R63" s="16"/>
      <c r="S63" s="100"/>
      <c r="T63" s="100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/>
      <c r="O66" s="71"/>
      <c r="P66" s="68"/>
      <c r="Q66" s="53"/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/>
      <c r="O67" s="71"/>
      <c r="P67" s="68"/>
      <c r="Q67" s="53"/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/>
      <c r="O68" s="71"/>
      <c r="P68" s="68"/>
      <c r="Q68" s="53"/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/>
      <c r="O69" s="71"/>
      <c r="P69" s="68"/>
      <c r="Q69" s="53"/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392" t="s">
        <v>48</v>
      </c>
      <c r="C72" s="393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/>
      <c r="O72" s="71"/>
      <c r="P72" s="68"/>
      <c r="Q72" s="53"/>
      <c r="R72" s="16" t="b">
        <v>1</v>
      </c>
      <c r="S72" s="100"/>
      <c r="T72" s="100"/>
    </row>
    <row r="73" spans="1:20" ht="15">
      <c r="A73" s="27"/>
      <c r="B73" s="392" t="s">
        <v>49</v>
      </c>
      <c r="C73" s="393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/>
      <c r="O73" s="71"/>
      <c r="P73" s="68"/>
      <c r="Q73" s="53"/>
      <c r="R73" s="16" t="b">
        <v>1</v>
      </c>
      <c r="S73" s="100"/>
      <c r="T73" s="100"/>
    </row>
    <row r="74" spans="1:20" ht="15">
      <c r="A74" s="27"/>
      <c r="B74" s="392" t="s">
        <v>50</v>
      </c>
      <c r="C74" s="393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/>
      <c r="O74" s="71"/>
      <c r="P74" s="68"/>
      <c r="Q74" s="53"/>
      <c r="R74" s="16" t="b">
        <v>1</v>
      </c>
      <c r="S74" s="100"/>
      <c r="T74" s="100"/>
    </row>
    <row r="75" spans="1:20" ht="15">
      <c r="A75" s="27"/>
      <c r="B75" s="392" t="s">
        <v>51</v>
      </c>
      <c r="C75" s="393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/>
      <c r="O75" s="71"/>
      <c r="P75" s="68"/>
      <c r="Q75" s="53"/>
      <c r="R75" s="16" t="b">
        <v>1</v>
      </c>
      <c r="S75" s="100"/>
      <c r="T75" s="100"/>
    </row>
    <row r="76" spans="1:20" ht="26.25" customHeight="1">
      <c r="A76" s="17"/>
      <c r="B76" s="396" t="s">
        <v>52</v>
      </c>
      <c r="C76" s="39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/>
      <c r="O76" s="71"/>
      <c r="P76" s="68"/>
      <c r="Q76" s="53"/>
      <c r="R76" s="16" t="b">
        <v>1</v>
      </c>
      <c r="S76" s="100"/>
      <c r="T76" s="100"/>
    </row>
    <row r="77" spans="1:20" ht="15">
      <c r="A77" s="27"/>
      <c r="B77" s="392" t="s">
        <v>53</v>
      </c>
      <c r="C77" s="393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/>
      <c r="O77" s="71"/>
      <c r="P77" s="68"/>
      <c r="Q77" s="53"/>
      <c r="R77" s="16" t="b">
        <v>1</v>
      </c>
      <c r="S77" s="100"/>
      <c r="T77" s="100"/>
    </row>
    <row r="78" spans="1:20" ht="15">
      <c r="A78" s="27"/>
      <c r="B78" s="392" t="s">
        <v>54</v>
      </c>
      <c r="C78" s="393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/>
      <c r="O78" s="71"/>
      <c r="P78" s="68"/>
      <c r="Q78" s="53"/>
      <c r="R78" s="16" t="b">
        <v>1</v>
      </c>
      <c r="S78" s="100"/>
      <c r="T78" s="100"/>
    </row>
    <row r="79" spans="1:20" ht="15">
      <c r="A79" s="17"/>
      <c r="B79" s="392" t="s">
        <v>55</v>
      </c>
      <c r="C79" s="393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/>
      <c r="O79" s="71"/>
      <c r="P79" s="68"/>
      <c r="Q79" s="53"/>
      <c r="R79" s="16" t="b">
        <v>1</v>
      </c>
      <c r="S79" s="100"/>
      <c r="T79" s="100"/>
    </row>
    <row r="80" spans="1:20" ht="15">
      <c r="A80" s="27"/>
      <c r="B80" s="392" t="s">
        <v>56</v>
      </c>
      <c r="C80" s="393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/>
      <c r="O80" s="71"/>
      <c r="P80" s="68"/>
      <c r="Q80" s="53"/>
      <c r="R80" s="16" t="b">
        <v>1</v>
      </c>
      <c r="S80" s="100"/>
      <c r="T80" s="100"/>
    </row>
    <row r="81" spans="1:20" ht="15">
      <c r="A81" s="27"/>
      <c r="B81" s="392" t="s">
        <v>57</v>
      </c>
      <c r="C81" s="393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/>
      <c r="O81" s="71"/>
      <c r="P81" s="68"/>
      <c r="Q81" s="53"/>
      <c r="R81" s="16" t="b">
        <v>1</v>
      </c>
      <c r="S81" s="100"/>
      <c r="T81" s="100"/>
    </row>
    <row r="82" spans="1:20" ht="15">
      <c r="A82" s="27"/>
      <c r="B82" s="392" t="s">
        <v>58</v>
      </c>
      <c r="C82" s="393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/>
      <c r="O82" s="71"/>
      <c r="P82" s="68"/>
      <c r="Q82" s="53"/>
      <c r="R82" s="16" t="b">
        <v>1</v>
      </c>
      <c r="S82" s="100"/>
      <c r="T82" s="100"/>
    </row>
    <row r="83" spans="1:20" ht="15">
      <c r="A83" s="27"/>
      <c r="B83" s="392" t="s">
        <v>59</v>
      </c>
      <c r="C83" s="393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/>
      <c r="O83" s="71"/>
      <c r="P83" s="68"/>
      <c r="Q83" s="53"/>
      <c r="R83" s="16" t="b">
        <v>1</v>
      </c>
      <c r="S83" s="100"/>
      <c r="T83" s="100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401" t="s">
        <v>60</v>
      </c>
      <c r="C86" s="402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/>
      <c r="O86" s="71"/>
      <c r="P86" s="68"/>
      <c r="Q86" s="53"/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SheetNames!A2</f>
        <v>Summary</v>
      </c>
    </row>
  </sheetData>
  <sheetProtection/>
  <mergeCells count="48">
    <mergeCell ref="B37:C37"/>
    <mergeCell ref="B53:C53"/>
    <mergeCell ref="B34:C34"/>
    <mergeCell ref="B61:C61"/>
    <mergeCell ref="B57:C57"/>
    <mergeCell ref="B59:C59"/>
    <mergeCell ref="B58:C58"/>
    <mergeCell ref="A51:C51"/>
    <mergeCell ref="B64:C64"/>
    <mergeCell ref="B41:C41"/>
    <mergeCell ref="B47:C47"/>
    <mergeCell ref="B48:C48"/>
    <mergeCell ref="A22:C22"/>
    <mergeCell ref="B24:C24"/>
    <mergeCell ref="B25:C25"/>
    <mergeCell ref="B26:C26"/>
    <mergeCell ref="B27:C27"/>
    <mergeCell ref="B36:C36"/>
    <mergeCell ref="B33:C33"/>
    <mergeCell ref="B28:C28"/>
    <mergeCell ref="B86:C86"/>
    <mergeCell ref="B43:C43"/>
    <mergeCell ref="A45:C45"/>
    <mergeCell ref="B49:C49"/>
    <mergeCell ref="B50:C50"/>
    <mergeCell ref="B76:C76"/>
    <mergeCell ref="B62:C62"/>
    <mergeCell ref="B54:C54"/>
    <mergeCell ref="B63:C63"/>
    <mergeCell ref="B77:C77"/>
    <mergeCell ref="B81:C81"/>
    <mergeCell ref="B29:C29"/>
    <mergeCell ref="B30:C30"/>
    <mergeCell ref="B32:C32"/>
    <mergeCell ref="B55:C55"/>
    <mergeCell ref="B40:C40"/>
    <mergeCell ref="A38:C38"/>
    <mergeCell ref="B42:C42"/>
    <mergeCell ref="B82:C82"/>
    <mergeCell ref="B83:C83"/>
    <mergeCell ref="B84:C84"/>
    <mergeCell ref="B72:C72"/>
    <mergeCell ref="B78:C78"/>
    <mergeCell ref="B79:C79"/>
    <mergeCell ref="B80:C80"/>
    <mergeCell ref="B74:C74"/>
    <mergeCell ref="B75:C75"/>
    <mergeCell ref="B73:C73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ignoredErrors>
    <ignoredError sqref="D16:Q17 D19:Q23 F18:N18 Q18 E5:Q15 D87:Q87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79">
      <selection activeCell="D86" sqref="D86:K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DC3 - Overberg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0"/>
      <c r="E5" s="90" t="s">
        <v>37</v>
      </c>
    </row>
    <row r="6" spans="3:5" ht="16.5">
      <c r="C6" s="110" t="s">
        <v>30</v>
      </c>
      <c r="D6" s="121"/>
      <c r="E6" s="89" t="s">
        <v>33</v>
      </c>
    </row>
    <row r="7" spans="1:20" ht="25.5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2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2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0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2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2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2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2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396" t="s">
        <v>73</v>
      </c>
      <c r="C24" s="39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396" t="s">
        <v>74</v>
      </c>
      <c r="C25" s="39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396" t="s">
        <v>28</v>
      </c>
      <c r="C26" s="39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396" t="s">
        <v>29</v>
      </c>
      <c r="C27" s="39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396" t="s">
        <v>151</v>
      </c>
      <c r="C28" s="397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396" t="s">
        <v>35</v>
      </c>
      <c r="C29" s="39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396" t="s">
        <v>36</v>
      </c>
      <c r="C30" s="39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396" t="s">
        <v>31</v>
      </c>
      <c r="C32" s="39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396" t="s">
        <v>75</v>
      </c>
      <c r="C33" s="39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396" t="s">
        <v>76</v>
      </c>
      <c r="C34" s="39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13" t="s">
        <v>88</v>
      </c>
      <c r="C35" s="11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396" t="s">
        <v>77</v>
      </c>
      <c r="C36" s="39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396" t="s">
        <v>44</v>
      </c>
      <c r="C40" s="39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396" t="s">
        <v>43</v>
      </c>
      <c r="C41" s="39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396" t="s">
        <v>78</v>
      </c>
      <c r="C42" s="39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396" t="s">
        <v>79</v>
      </c>
      <c r="C43" s="39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396" t="s">
        <v>40</v>
      </c>
      <c r="C47" s="39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396" t="s">
        <v>41</v>
      </c>
      <c r="C48" s="39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396" t="s">
        <v>42</v>
      </c>
      <c r="C49" s="39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396" t="s">
        <v>39</v>
      </c>
      <c r="C53" s="39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396" t="s">
        <v>45</v>
      </c>
      <c r="C54" s="39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401" t="s">
        <v>46</v>
      </c>
      <c r="C57" s="40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401" t="s">
        <v>47</v>
      </c>
      <c r="C58" s="40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392" t="s">
        <v>81</v>
      </c>
      <c r="C61" s="39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392" t="s">
        <v>80</v>
      </c>
      <c r="C62" s="39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392" t="s">
        <v>82</v>
      </c>
      <c r="C63" s="39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392" t="s">
        <v>48</v>
      </c>
      <c r="C72" s="39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2">IF(ISERROR(L72+J72+H72+F72),"Invalid Input",L72+J72+H72+F72)</f>
        <v>0</v>
      </c>
      <c r="O72" s="71">
        <f aca="true" t="shared" si="5" ref="O72:O82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392" t="s">
        <v>49</v>
      </c>
      <c r="C73" s="39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392" t="s">
        <v>50</v>
      </c>
      <c r="C74" s="39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392" t="s">
        <v>51</v>
      </c>
      <c r="C75" s="39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396" t="s">
        <v>52</v>
      </c>
      <c r="C76" s="39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392" t="s">
        <v>53</v>
      </c>
      <c r="C77" s="39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392" t="s">
        <v>54</v>
      </c>
      <c r="C78" s="39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392" t="s">
        <v>55</v>
      </c>
      <c r="C79" s="39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392" t="s">
        <v>56</v>
      </c>
      <c r="C80" s="39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392" t="s">
        <v>57</v>
      </c>
      <c r="C81" s="39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392" t="s">
        <v>58</v>
      </c>
      <c r="C82" s="39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392" t="s">
        <v>59</v>
      </c>
      <c r="C83" s="39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401" t="s">
        <v>60</v>
      </c>
      <c r="C86" s="402"/>
      <c r="D86" s="218">
        <v>0</v>
      </c>
      <c r="E86" s="219">
        <v>58</v>
      </c>
      <c r="F86" s="217">
        <v>0</v>
      </c>
      <c r="G86" s="220">
        <v>51</v>
      </c>
      <c r="H86" s="217">
        <v>0</v>
      </c>
      <c r="I86" s="220">
        <v>24</v>
      </c>
      <c r="J86" s="55">
        <v>0</v>
      </c>
      <c r="K86" s="61">
        <v>25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100</v>
      </c>
      <c r="P86" s="68">
        <v>0</v>
      </c>
      <c r="Q86" s="53">
        <f>IF(ISERROR(P86-O86),"Invalid Input",(P86-O86))</f>
        <v>-100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SheetNames!A20</f>
        <v>DC3</v>
      </c>
    </row>
  </sheetData>
  <sheetProtection/>
  <mergeCells count="48">
    <mergeCell ref="B74:C74"/>
    <mergeCell ref="B53:C53"/>
    <mergeCell ref="B57:C57"/>
    <mergeCell ref="B59:C59"/>
    <mergeCell ref="B55:C55"/>
    <mergeCell ref="B62:C62"/>
    <mergeCell ref="B72:C72"/>
    <mergeCell ref="A22:C22"/>
    <mergeCell ref="B25:C25"/>
    <mergeCell ref="B26:C26"/>
    <mergeCell ref="B27:C27"/>
    <mergeCell ref="B28:C28"/>
    <mergeCell ref="B24:C24"/>
    <mergeCell ref="B43:C43"/>
    <mergeCell ref="A45:C45"/>
    <mergeCell ref="B47:C47"/>
    <mergeCell ref="B30:C30"/>
    <mergeCell ref="B34:C34"/>
    <mergeCell ref="B64:C64"/>
    <mergeCell ref="B42:C42"/>
    <mergeCell ref="B48:C48"/>
    <mergeCell ref="B32:C32"/>
    <mergeCell ref="B49:C49"/>
    <mergeCell ref="B29:C29"/>
    <mergeCell ref="B40:C40"/>
    <mergeCell ref="B41:C41"/>
    <mergeCell ref="B36:C36"/>
    <mergeCell ref="B37:C37"/>
    <mergeCell ref="A38:C38"/>
    <mergeCell ref="B33:C3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79:C79"/>
    <mergeCell ref="B82:C82"/>
    <mergeCell ref="B84:C84"/>
    <mergeCell ref="B75:C75"/>
    <mergeCell ref="B76:C76"/>
    <mergeCell ref="B77:C77"/>
    <mergeCell ref="B78:C78"/>
    <mergeCell ref="B83:C83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D24" sqref="D24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WC041 - Kannaland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0">
        <v>4932</v>
      </c>
      <c r="E5" s="90" t="s">
        <v>37</v>
      </c>
    </row>
    <row r="6" spans="3:5" ht="16.5">
      <c r="C6" s="110" t="s">
        <v>30</v>
      </c>
      <c r="D6" s="121">
        <v>315</v>
      </c>
      <c r="E6" s="89" t="s">
        <v>33</v>
      </c>
    </row>
    <row r="7" spans="1:20" ht="25.5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2">
        <v>4932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105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2">
        <v>4932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0">
        <v>315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2">
        <v>4932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2">
        <v>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2">
        <v>4932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2">
        <v>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396" t="s">
        <v>73</v>
      </c>
      <c r="C24" s="39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396" t="s">
        <v>74</v>
      </c>
      <c r="C25" s="39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396" t="s">
        <v>28</v>
      </c>
      <c r="C26" s="39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396" t="s">
        <v>29</v>
      </c>
      <c r="C27" s="39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396" t="s">
        <v>151</v>
      </c>
      <c r="C28" s="397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396" t="s">
        <v>35</v>
      </c>
      <c r="C29" s="39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396" t="s">
        <v>36</v>
      </c>
      <c r="C30" s="39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396" t="s">
        <v>31</v>
      </c>
      <c r="C32" s="39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396" t="s">
        <v>75</v>
      </c>
      <c r="C33" s="39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396" t="s">
        <v>76</v>
      </c>
      <c r="C34" s="39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13" t="s">
        <v>88</v>
      </c>
      <c r="C35" s="11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396" t="s">
        <v>77</v>
      </c>
      <c r="C36" s="39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396" t="s">
        <v>44</v>
      </c>
      <c r="C40" s="39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396" t="s">
        <v>43</v>
      </c>
      <c r="C41" s="39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396" t="s">
        <v>78</v>
      </c>
      <c r="C42" s="39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396" t="s">
        <v>79</v>
      </c>
      <c r="C43" s="39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396" t="s">
        <v>40</v>
      </c>
      <c r="C47" s="39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396" t="s">
        <v>41</v>
      </c>
      <c r="C48" s="39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396" t="s">
        <v>42</v>
      </c>
      <c r="C49" s="39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396" t="s">
        <v>39</v>
      </c>
      <c r="C53" s="397">
        <v>0</v>
      </c>
      <c r="D53" s="59">
        <v>0</v>
      </c>
      <c r="E53" s="60">
        <v>0</v>
      </c>
      <c r="F53" s="55"/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396" t="s">
        <v>45</v>
      </c>
      <c r="C54" s="397">
        <v>0</v>
      </c>
      <c r="D54" s="59"/>
      <c r="E54" s="60">
        <v>4940</v>
      </c>
      <c r="F54" s="55"/>
      <c r="G54" s="61">
        <v>4932</v>
      </c>
      <c r="H54" s="55">
        <v>0</v>
      </c>
      <c r="I54" s="61">
        <v>4941</v>
      </c>
      <c r="J54" s="55">
        <v>0</v>
      </c>
      <c r="K54" s="61">
        <v>4950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14823</v>
      </c>
      <c r="P54" s="68">
        <v>0</v>
      </c>
      <c r="Q54" s="53">
        <f>IF(ISERROR(P54-O54),"Invalid Input",(P54-O54))</f>
        <v>-14823</v>
      </c>
      <c r="R54" s="16" t="b">
        <v>1</v>
      </c>
      <c r="S54" s="100"/>
      <c r="T54" s="100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401" t="s">
        <v>46</v>
      </c>
      <c r="C57" s="402"/>
      <c r="D57" s="59">
        <v>0</v>
      </c>
      <c r="E57" s="60">
        <v>0</v>
      </c>
      <c r="F57" s="55"/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401" t="s">
        <v>47</v>
      </c>
      <c r="C58" s="402"/>
      <c r="D58" s="59"/>
      <c r="E58" s="60">
        <v>4478</v>
      </c>
      <c r="F58" s="55"/>
      <c r="G58" s="61">
        <v>4932</v>
      </c>
      <c r="H58" s="55">
        <v>0</v>
      </c>
      <c r="I58" s="61">
        <v>4472</v>
      </c>
      <c r="J58" s="55">
        <v>0</v>
      </c>
      <c r="K58" s="61">
        <v>4477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13881</v>
      </c>
      <c r="P58" s="68">
        <v>0</v>
      </c>
      <c r="Q58" s="53">
        <f>IF(ISERROR(P58-O58),"Invalid Input",(P58-O58))</f>
        <v>-13881</v>
      </c>
      <c r="R58" s="16" t="b">
        <v>1</v>
      </c>
      <c r="S58" s="100"/>
      <c r="T58" s="100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392" t="s">
        <v>81</v>
      </c>
      <c r="C61" s="393"/>
      <c r="D61" s="59"/>
      <c r="E61" s="60">
        <v>4820</v>
      </c>
      <c r="F61" s="55"/>
      <c r="G61" s="61">
        <v>4932</v>
      </c>
      <c r="H61" s="55">
        <v>0</v>
      </c>
      <c r="I61" s="61">
        <v>4811</v>
      </c>
      <c r="J61" s="55">
        <v>0</v>
      </c>
      <c r="K61" s="61">
        <v>4815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14558</v>
      </c>
      <c r="P61" s="68">
        <v>0</v>
      </c>
      <c r="Q61" s="53">
        <f>IF(ISERROR(P61-O61),"Invalid Input",(P61-O61))</f>
        <v>-14558</v>
      </c>
      <c r="R61" s="16" t="b">
        <v>1</v>
      </c>
      <c r="S61" s="100"/>
      <c r="T61" s="100"/>
    </row>
    <row r="62" spans="1:20" ht="15">
      <c r="A62" s="27"/>
      <c r="B62" s="392" t="s">
        <v>80</v>
      </c>
      <c r="C62" s="393"/>
      <c r="D62" s="59">
        <v>0</v>
      </c>
      <c r="E62" s="60">
        <v>0</v>
      </c>
      <c r="F62" s="55"/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392" t="s">
        <v>82</v>
      </c>
      <c r="C63" s="393"/>
      <c r="D63" s="59">
        <v>0</v>
      </c>
      <c r="E63" s="60">
        <v>0</v>
      </c>
      <c r="F63" s="55"/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/>
      <c r="E66" s="60">
        <v>3791</v>
      </c>
      <c r="F66" s="55"/>
      <c r="G66" s="61">
        <v>4932</v>
      </c>
      <c r="H66" s="55">
        <v>0</v>
      </c>
      <c r="I66" s="61">
        <v>3838</v>
      </c>
      <c r="J66" s="55">
        <v>0</v>
      </c>
      <c r="K66" s="61">
        <v>3847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12617</v>
      </c>
      <c r="P66" s="68">
        <v>0</v>
      </c>
      <c r="Q66" s="53">
        <f>IF(ISERROR(P66-O66),"Invalid Input",(P66-O66))</f>
        <v>-12617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/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/>
      <c r="E68" s="60">
        <v>2800</v>
      </c>
      <c r="F68" s="55"/>
      <c r="G68" s="61">
        <v>2497</v>
      </c>
      <c r="H68" s="55">
        <v>0</v>
      </c>
      <c r="I68" s="61">
        <v>2539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5036</v>
      </c>
      <c r="P68" s="68">
        <v>0</v>
      </c>
      <c r="Q68" s="53">
        <f>IF(ISERROR(P68-O68),"Invalid Input",(P68-O68))</f>
        <v>-5036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/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392" t="s">
        <v>48</v>
      </c>
      <c r="C72" s="39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2">IF(ISERROR(L72+J72+H72+F72),"Invalid Input",L72+J72+H72+F72)</f>
        <v>0</v>
      </c>
      <c r="O72" s="71">
        <f aca="true" t="shared" si="5" ref="O72:O82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392" t="s">
        <v>49</v>
      </c>
      <c r="C73" s="39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392" t="s">
        <v>50</v>
      </c>
      <c r="C74" s="39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392" t="s">
        <v>51</v>
      </c>
      <c r="C75" s="39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396" t="s">
        <v>52</v>
      </c>
      <c r="C76" s="39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392" t="s">
        <v>53</v>
      </c>
      <c r="C77" s="39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392" t="s">
        <v>54</v>
      </c>
      <c r="C78" s="393"/>
      <c r="D78" s="59">
        <v>0</v>
      </c>
      <c r="E78" s="60">
        <v>1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392" t="s">
        <v>55</v>
      </c>
      <c r="C79" s="39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392" t="s">
        <v>56</v>
      </c>
      <c r="C80" s="39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392" t="s">
        <v>57</v>
      </c>
      <c r="C81" s="39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392" t="s">
        <v>58</v>
      </c>
      <c r="C82" s="39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392" t="s">
        <v>59</v>
      </c>
      <c r="C83" s="39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401" t="s">
        <v>60</v>
      </c>
      <c r="C86" s="402"/>
      <c r="D86" s="59">
        <v>0</v>
      </c>
      <c r="E86" s="60">
        <v>184</v>
      </c>
      <c r="F86" s="55">
        <v>62</v>
      </c>
      <c r="G86" s="61">
        <v>103</v>
      </c>
      <c r="H86" s="55">
        <v>100</v>
      </c>
      <c r="I86" s="61">
        <v>216</v>
      </c>
      <c r="J86" s="55">
        <v>105</v>
      </c>
      <c r="K86" s="61">
        <v>220</v>
      </c>
      <c r="L86" s="55">
        <v>0</v>
      </c>
      <c r="M86" s="61">
        <v>0</v>
      </c>
      <c r="N86" s="70">
        <f>IF(ISERROR(L86+J86+H86+F86),"Invalid Input",L86+J86+H86+F86)</f>
        <v>267</v>
      </c>
      <c r="O86" s="71">
        <f>IF(ISERROR(G86+I86+K86+M86),"Invalid Input",G86+I86+K86+M86)</f>
        <v>539</v>
      </c>
      <c r="P86" s="68">
        <v>0</v>
      </c>
      <c r="Q86" s="53">
        <f>IF(ISERROR(P86-O86),"Invalid Input",(P86-O86))</f>
        <v>-539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SheetNames!A21</f>
        <v>WC041</v>
      </c>
    </row>
  </sheetData>
  <sheetProtection/>
  <mergeCells count="48">
    <mergeCell ref="B37:C37"/>
    <mergeCell ref="B53:C53"/>
    <mergeCell ref="B34:C34"/>
    <mergeCell ref="B61:C61"/>
    <mergeCell ref="B57:C57"/>
    <mergeCell ref="B59:C59"/>
    <mergeCell ref="B58:C58"/>
    <mergeCell ref="A51:C51"/>
    <mergeCell ref="B64:C64"/>
    <mergeCell ref="B41:C41"/>
    <mergeCell ref="B47:C47"/>
    <mergeCell ref="B48:C48"/>
    <mergeCell ref="A22:C22"/>
    <mergeCell ref="B24:C24"/>
    <mergeCell ref="B25:C25"/>
    <mergeCell ref="B26:C26"/>
    <mergeCell ref="B27:C27"/>
    <mergeCell ref="B36:C36"/>
    <mergeCell ref="B33:C33"/>
    <mergeCell ref="B28:C28"/>
    <mergeCell ref="B86:C86"/>
    <mergeCell ref="B43:C43"/>
    <mergeCell ref="A45:C45"/>
    <mergeCell ref="B49:C49"/>
    <mergeCell ref="B50:C50"/>
    <mergeCell ref="B76:C76"/>
    <mergeCell ref="B62:C62"/>
    <mergeCell ref="B54:C54"/>
    <mergeCell ref="B63:C63"/>
    <mergeCell ref="B77:C77"/>
    <mergeCell ref="B81:C81"/>
    <mergeCell ref="B29:C29"/>
    <mergeCell ref="B30:C30"/>
    <mergeCell ref="B32:C32"/>
    <mergeCell ref="B55:C55"/>
    <mergeCell ref="B40:C40"/>
    <mergeCell ref="A38:C38"/>
    <mergeCell ref="B42:C42"/>
    <mergeCell ref="B82:C82"/>
    <mergeCell ref="B83:C83"/>
    <mergeCell ref="B84:C84"/>
    <mergeCell ref="B72:C72"/>
    <mergeCell ref="B78:C78"/>
    <mergeCell ref="B79:C79"/>
    <mergeCell ref="B80:C80"/>
    <mergeCell ref="B74:C74"/>
    <mergeCell ref="B75:C75"/>
    <mergeCell ref="B73:C73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T29" sqref="T29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WC042 - Hessequa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0"/>
      <c r="E5" s="90" t="s">
        <v>37</v>
      </c>
    </row>
    <row r="6" spans="3:5" ht="16.5">
      <c r="C6" s="110" t="s">
        <v>30</v>
      </c>
      <c r="D6" s="121"/>
      <c r="E6" s="89" t="s">
        <v>33</v>
      </c>
    </row>
    <row r="7" spans="1:20" ht="25.5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2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2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0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2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2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2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2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396" t="s">
        <v>73</v>
      </c>
      <c r="C24" s="39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396" t="s">
        <v>74</v>
      </c>
      <c r="C25" s="39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396" t="s">
        <v>28</v>
      </c>
      <c r="C26" s="39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396" t="s">
        <v>29</v>
      </c>
      <c r="C27" s="39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396" t="s">
        <v>151</v>
      </c>
      <c r="C28" s="397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396" t="s">
        <v>35</v>
      </c>
      <c r="C29" s="39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396" t="s">
        <v>36</v>
      </c>
      <c r="C30" s="39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396" t="s">
        <v>31</v>
      </c>
      <c r="C32" s="39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396" t="s">
        <v>75</v>
      </c>
      <c r="C33" s="39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396" t="s">
        <v>76</v>
      </c>
      <c r="C34" s="39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13" t="s">
        <v>88</v>
      </c>
      <c r="C35" s="11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396" t="s">
        <v>77</v>
      </c>
      <c r="C36" s="39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396" t="s">
        <v>44</v>
      </c>
      <c r="C40" s="39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396" t="s">
        <v>43</v>
      </c>
      <c r="C41" s="39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396" t="s">
        <v>78</v>
      </c>
      <c r="C42" s="39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396" t="s">
        <v>79</v>
      </c>
      <c r="C43" s="39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396" t="s">
        <v>40</v>
      </c>
      <c r="C47" s="39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396" t="s">
        <v>41</v>
      </c>
      <c r="C48" s="39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396" t="s">
        <v>42</v>
      </c>
      <c r="C49" s="39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396" t="s">
        <v>39</v>
      </c>
      <c r="C53" s="39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396" t="s">
        <v>45</v>
      </c>
      <c r="C54" s="39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401" t="s">
        <v>46</v>
      </c>
      <c r="C57" s="40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401" t="s">
        <v>47</v>
      </c>
      <c r="C58" s="40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392" t="s">
        <v>81</v>
      </c>
      <c r="C61" s="39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392" t="s">
        <v>80</v>
      </c>
      <c r="C62" s="39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392" t="s">
        <v>82</v>
      </c>
      <c r="C63" s="39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392" t="s">
        <v>48</v>
      </c>
      <c r="C72" s="39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2">IF(ISERROR(L72+J72+H72+F72),"Invalid Input",L72+J72+H72+F72)</f>
        <v>0</v>
      </c>
      <c r="O72" s="71">
        <f aca="true" t="shared" si="5" ref="O72:O82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392" t="s">
        <v>49</v>
      </c>
      <c r="C73" s="39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392" t="s">
        <v>50</v>
      </c>
      <c r="C74" s="39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392" t="s">
        <v>51</v>
      </c>
      <c r="C75" s="39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396" t="s">
        <v>52</v>
      </c>
      <c r="C76" s="39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392" t="s">
        <v>53</v>
      </c>
      <c r="C77" s="39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392" t="s">
        <v>54</v>
      </c>
      <c r="C78" s="39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392" t="s">
        <v>55</v>
      </c>
      <c r="C79" s="39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392" t="s">
        <v>56</v>
      </c>
      <c r="C80" s="39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392" t="s">
        <v>57</v>
      </c>
      <c r="C81" s="39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392" t="s">
        <v>58</v>
      </c>
      <c r="C82" s="39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392" t="s">
        <v>59</v>
      </c>
      <c r="C83" s="39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401" t="s">
        <v>60</v>
      </c>
      <c r="C86" s="402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SheetNames!A22</f>
        <v>WC042</v>
      </c>
    </row>
  </sheetData>
  <sheetProtection/>
  <mergeCells count="48">
    <mergeCell ref="B29:C29"/>
    <mergeCell ref="A22:C22"/>
    <mergeCell ref="B24:C24"/>
    <mergeCell ref="B25:C25"/>
    <mergeCell ref="B26:C26"/>
    <mergeCell ref="B27:C27"/>
    <mergeCell ref="B28:C28"/>
    <mergeCell ref="B30:C30"/>
    <mergeCell ref="B32:C32"/>
    <mergeCell ref="B33:C33"/>
    <mergeCell ref="B40:C40"/>
    <mergeCell ref="B41:C41"/>
    <mergeCell ref="B47:C47"/>
    <mergeCell ref="B36:C36"/>
    <mergeCell ref="B37:C37"/>
    <mergeCell ref="B34:C34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S24" sqref="S24:T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WC043 - Mossel Bay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0">
        <v>33898</v>
      </c>
      <c r="E5" s="90" t="s">
        <v>37</v>
      </c>
    </row>
    <row r="6" spans="3:5" ht="16.5">
      <c r="C6" s="110" t="s">
        <v>30</v>
      </c>
      <c r="D6" s="121">
        <v>2701</v>
      </c>
      <c r="E6" s="89" t="s">
        <v>33</v>
      </c>
    </row>
    <row r="7" spans="1:20" ht="25.5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2">
        <v>33898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2701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2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0">
        <v>2701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2">
        <v>29074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2">
        <v>2701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2">
        <v>35358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2">
        <v>2701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396" t="s">
        <v>73</v>
      </c>
      <c r="C24" s="39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408" t="s">
        <v>222</v>
      </c>
      <c r="T24" s="383"/>
    </row>
    <row r="25" spans="1:20" ht="15" customHeight="1">
      <c r="A25" s="23"/>
      <c r="B25" s="396" t="s">
        <v>74</v>
      </c>
      <c r="C25" s="39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408" t="s">
        <v>222</v>
      </c>
      <c r="T25" s="383"/>
    </row>
    <row r="26" spans="1:20" ht="15" customHeight="1">
      <c r="A26" s="23"/>
      <c r="B26" s="396" t="s">
        <v>28</v>
      </c>
      <c r="C26" s="39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408" t="s">
        <v>222</v>
      </c>
      <c r="T26" s="383"/>
    </row>
    <row r="27" spans="1:20" ht="15" customHeight="1">
      <c r="A27" s="23"/>
      <c r="B27" s="396" t="s">
        <v>29</v>
      </c>
      <c r="C27" s="39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408" t="s">
        <v>222</v>
      </c>
      <c r="T27" s="383"/>
    </row>
    <row r="28" spans="1:20" ht="15" customHeight="1">
      <c r="A28" s="23"/>
      <c r="B28" s="396" t="s">
        <v>151</v>
      </c>
      <c r="C28" s="397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408" t="s">
        <v>222</v>
      </c>
      <c r="T28" s="383"/>
    </row>
    <row r="29" spans="1:20" ht="15" customHeight="1">
      <c r="A29" s="23"/>
      <c r="B29" s="396" t="s">
        <v>35</v>
      </c>
      <c r="C29" s="39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408" t="s">
        <v>222</v>
      </c>
      <c r="T29" s="383"/>
    </row>
    <row r="30" spans="1:20" ht="15" customHeight="1">
      <c r="A30" s="23"/>
      <c r="B30" s="396" t="s">
        <v>36</v>
      </c>
      <c r="C30" s="39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408" t="s">
        <v>222</v>
      </c>
      <c r="T30" s="383"/>
    </row>
    <row r="31" spans="1:20" ht="15" customHeight="1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408" t="s">
        <v>222</v>
      </c>
      <c r="T31" s="383"/>
    </row>
    <row r="32" spans="1:20" ht="15" customHeight="1">
      <c r="A32" s="23"/>
      <c r="B32" s="396" t="s">
        <v>31</v>
      </c>
      <c r="C32" s="39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408" t="s">
        <v>222</v>
      </c>
      <c r="T32" s="383"/>
    </row>
    <row r="33" spans="1:20" ht="15" customHeight="1">
      <c r="A33" s="23"/>
      <c r="B33" s="396" t="s">
        <v>75</v>
      </c>
      <c r="C33" s="39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408" t="s">
        <v>222</v>
      </c>
      <c r="T33" s="383"/>
    </row>
    <row r="34" spans="1:20" ht="15" customHeight="1">
      <c r="A34" s="23"/>
      <c r="B34" s="396" t="s">
        <v>76</v>
      </c>
      <c r="C34" s="39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408" t="s">
        <v>222</v>
      </c>
      <c r="T34" s="383"/>
    </row>
    <row r="35" spans="1:20" ht="15">
      <c r="A35" s="23"/>
      <c r="B35" s="113" t="s">
        <v>88</v>
      </c>
      <c r="C35" s="11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408" t="s">
        <v>222</v>
      </c>
      <c r="T35" s="383"/>
    </row>
    <row r="36" spans="1:20" ht="15" customHeight="1">
      <c r="A36" s="23"/>
      <c r="B36" s="396" t="s">
        <v>77</v>
      </c>
      <c r="C36" s="39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408" t="s">
        <v>222</v>
      </c>
      <c r="T36" s="383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409"/>
      <c r="T37" s="384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408"/>
      <c r="T38" s="383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408"/>
      <c r="T39" s="383"/>
    </row>
    <row r="40" spans="1:20" ht="15" customHeight="1">
      <c r="A40" s="27"/>
      <c r="B40" s="396" t="s">
        <v>44</v>
      </c>
      <c r="C40" s="39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408" t="s">
        <v>222</v>
      </c>
      <c r="T40" s="383"/>
    </row>
    <row r="41" spans="1:20" ht="15" customHeight="1">
      <c r="A41" s="27"/>
      <c r="B41" s="396" t="s">
        <v>43</v>
      </c>
      <c r="C41" s="39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408" t="s">
        <v>222</v>
      </c>
      <c r="T41" s="383"/>
    </row>
    <row r="42" spans="1:20" ht="15" customHeight="1">
      <c r="A42" s="27"/>
      <c r="B42" s="396" t="s">
        <v>78</v>
      </c>
      <c r="C42" s="39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408" t="s">
        <v>222</v>
      </c>
      <c r="T42" s="383"/>
    </row>
    <row r="43" spans="1:20" ht="15" customHeight="1">
      <c r="A43" s="27"/>
      <c r="B43" s="396" t="s">
        <v>79</v>
      </c>
      <c r="C43" s="39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408" t="s">
        <v>222</v>
      </c>
      <c r="T43" s="383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408"/>
      <c r="T44" s="383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408"/>
      <c r="T45" s="383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408"/>
      <c r="T46" s="383"/>
    </row>
    <row r="47" spans="1:20" ht="15" customHeight="1">
      <c r="A47" s="27"/>
      <c r="B47" s="396" t="s">
        <v>40</v>
      </c>
      <c r="C47" s="39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408" t="s">
        <v>222</v>
      </c>
      <c r="T47" s="383"/>
    </row>
    <row r="48" spans="1:20" ht="15" customHeight="1">
      <c r="A48" s="27"/>
      <c r="B48" s="396" t="s">
        <v>41</v>
      </c>
      <c r="C48" s="39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408" t="s">
        <v>222</v>
      </c>
      <c r="T48" s="383"/>
    </row>
    <row r="49" spans="1:20" ht="15" customHeight="1">
      <c r="A49" s="17"/>
      <c r="B49" s="396" t="s">
        <v>42</v>
      </c>
      <c r="C49" s="39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410" t="s">
        <v>222</v>
      </c>
      <c r="T49" s="385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410"/>
      <c r="T50" s="385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410"/>
      <c r="T51" s="385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410"/>
      <c r="T52" s="385"/>
    </row>
    <row r="53" spans="1:20" ht="26.25" customHeight="1">
      <c r="A53" s="23"/>
      <c r="B53" s="396" t="s">
        <v>39</v>
      </c>
      <c r="C53" s="39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410" t="s">
        <v>222</v>
      </c>
      <c r="T53" s="385"/>
    </row>
    <row r="54" spans="1:20" ht="15" customHeight="1">
      <c r="A54" s="27"/>
      <c r="B54" s="396" t="s">
        <v>45</v>
      </c>
      <c r="C54" s="39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410" t="s">
        <v>222</v>
      </c>
      <c r="T54" s="385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410"/>
      <c r="T55" s="385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410"/>
      <c r="T56" s="385"/>
    </row>
    <row r="57" spans="1:20" ht="25.5" customHeight="1">
      <c r="A57" s="27"/>
      <c r="B57" s="401" t="s">
        <v>46</v>
      </c>
      <c r="C57" s="40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410" t="s">
        <v>222</v>
      </c>
      <c r="T57" s="385"/>
    </row>
    <row r="58" spans="1:20" ht="15" customHeight="1">
      <c r="A58" s="27"/>
      <c r="B58" s="401" t="s">
        <v>47</v>
      </c>
      <c r="C58" s="40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410" t="s">
        <v>222</v>
      </c>
      <c r="T58" s="385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410"/>
      <c r="T59" s="385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410"/>
      <c r="T60" s="385"/>
    </row>
    <row r="61" spans="1:20" ht="15">
      <c r="A61" s="27"/>
      <c r="B61" s="392" t="s">
        <v>81</v>
      </c>
      <c r="C61" s="39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410" t="s">
        <v>222</v>
      </c>
      <c r="T61" s="385"/>
    </row>
    <row r="62" spans="1:20" ht="15">
      <c r="A62" s="27"/>
      <c r="B62" s="392" t="s">
        <v>80</v>
      </c>
      <c r="C62" s="39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410" t="s">
        <v>222</v>
      </c>
      <c r="T62" s="385"/>
    </row>
    <row r="63" spans="1:20" ht="15">
      <c r="A63" s="27"/>
      <c r="B63" s="392" t="s">
        <v>82</v>
      </c>
      <c r="C63" s="39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410" t="s">
        <v>222</v>
      </c>
      <c r="T63" s="385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410"/>
      <c r="T64" s="385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410"/>
      <c r="T65" s="385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410" t="s">
        <v>222</v>
      </c>
      <c r="T66" s="385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410" t="s">
        <v>222</v>
      </c>
      <c r="T67" s="385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410" t="s">
        <v>222</v>
      </c>
      <c r="T68" s="385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410" t="s">
        <v>222</v>
      </c>
      <c r="T69" s="385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410"/>
      <c r="T70" s="385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410"/>
      <c r="T71" s="385"/>
    </row>
    <row r="72" spans="1:20" ht="13.5" customHeight="1">
      <c r="A72" s="23"/>
      <c r="B72" s="392" t="s">
        <v>48</v>
      </c>
      <c r="C72" s="39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2">IF(ISERROR(L72+J72+H72+F72),"Invalid Input",L72+J72+H72+F72)</f>
        <v>0</v>
      </c>
      <c r="O72" s="71">
        <f aca="true" t="shared" si="5" ref="O72:O82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410" t="s">
        <v>222</v>
      </c>
      <c r="T72" s="385"/>
    </row>
    <row r="73" spans="1:20" ht="15">
      <c r="A73" s="27"/>
      <c r="B73" s="392" t="s">
        <v>49</v>
      </c>
      <c r="C73" s="39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410" t="s">
        <v>222</v>
      </c>
      <c r="T73" s="385"/>
    </row>
    <row r="74" spans="1:20" ht="15">
      <c r="A74" s="27"/>
      <c r="B74" s="392" t="s">
        <v>50</v>
      </c>
      <c r="C74" s="39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410" t="s">
        <v>222</v>
      </c>
      <c r="T74" s="385"/>
    </row>
    <row r="75" spans="1:20" ht="15">
      <c r="A75" s="27"/>
      <c r="B75" s="392" t="s">
        <v>51</v>
      </c>
      <c r="C75" s="39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410" t="s">
        <v>222</v>
      </c>
      <c r="T75" s="385"/>
    </row>
    <row r="76" spans="1:20" ht="26.25" customHeight="1">
      <c r="A76" s="17"/>
      <c r="B76" s="396" t="s">
        <v>52</v>
      </c>
      <c r="C76" s="39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410" t="s">
        <v>222</v>
      </c>
      <c r="T76" s="385"/>
    </row>
    <row r="77" spans="1:20" ht="15">
      <c r="A77" s="27"/>
      <c r="B77" s="392" t="s">
        <v>53</v>
      </c>
      <c r="C77" s="39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410" t="s">
        <v>222</v>
      </c>
      <c r="T77" s="385"/>
    </row>
    <row r="78" spans="1:20" ht="15">
      <c r="A78" s="27"/>
      <c r="B78" s="392" t="s">
        <v>54</v>
      </c>
      <c r="C78" s="39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410" t="s">
        <v>222</v>
      </c>
      <c r="T78" s="385"/>
    </row>
    <row r="79" spans="1:20" ht="15">
      <c r="A79" s="17"/>
      <c r="B79" s="392" t="s">
        <v>55</v>
      </c>
      <c r="C79" s="39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410" t="s">
        <v>222</v>
      </c>
      <c r="T79" s="385"/>
    </row>
    <row r="80" spans="1:20" ht="15">
      <c r="A80" s="27"/>
      <c r="B80" s="392" t="s">
        <v>56</v>
      </c>
      <c r="C80" s="39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410" t="s">
        <v>222</v>
      </c>
      <c r="T80" s="385"/>
    </row>
    <row r="81" spans="1:20" ht="15">
      <c r="A81" s="27"/>
      <c r="B81" s="392" t="s">
        <v>57</v>
      </c>
      <c r="C81" s="39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410" t="s">
        <v>222</v>
      </c>
      <c r="T81" s="385"/>
    </row>
    <row r="82" spans="1:20" ht="15">
      <c r="A82" s="27"/>
      <c r="B82" s="392" t="s">
        <v>58</v>
      </c>
      <c r="C82" s="39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410" t="s">
        <v>222</v>
      </c>
      <c r="T82" s="385"/>
    </row>
    <row r="83" spans="1:20" ht="15">
      <c r="A83" s="27"/>
      <c r="B83" s="392" t="s">
        <v>59</v>
      </c>
      <c r="C83" s="39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410" t="s">
        <v>222</v>
      </c>
      <c r="T83" s="385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385"/>
      <c r="T84" s="385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385"/>
      <c r="T85" s="385"/>
    </row>
    <row r="86" spans="1:20" ht="30" customHeight="1">
      <c r="A86" s="27"/>
      <c r="B86" s="401" t="s">
        <v>60</v>
      </c>
      <c r="C86" s="402"/>
      <c r="D86" s="376">
        <v>0</v>
      </c>
      <c r="E86" s="377">
        <v>554</v>
      </c>
      <c r="F86" s="375">
        <v>150</v>
      </c>
      <c r="G86" s="378">
        <v>66</v>
      </c>
      <c r="H86" s="375">
        <v>125</v>
      </c>
      <c r="I86" s="378">
        <v>185</v>
      </c>
      <c r="J86" s="55">
        <v>125</v>
      </c>
      <c r="K86" s="61">
        <v>282</v>
      </c>
      <c r="L86" s="55">
        <v>0</v>
      </c>
      <c r="M86" s="61">
        <v>0</v>
      </c>
      <c r="N86" s="70">
        <f>IF(ISERROR(L86+J86+H86+F86),"Invalid Input",L86+J86+H86+F86)</f>
        <v>400</v>
      </c>
      <c r="O86" s="71">
        <f>IF(ISERROR(G86+I86+K86+M86),"Invalid Input",G86+I86+K86+M86)</f>
        <v>533</v>
      </c>
      <c r="P86" s="68">
        <v>0</v>
      </c>
      <c r="Q86" s="53">
        <f>IF(ISERROR(P86-O86),"Invalid Input",(P86-O86))</f>
        <v>-533</v>
      </c>
      <c r="R86" s="16" t="b">
        <v>1</v>
      </c>
      <c r="S86" s="385" t="s">
        <v>223</v>
      </c>
      <c r="T86" s="385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SheetNames!A23</f>
        <v>WC043</v>
      </c>
    </row>
  </sheetData>
  <sheetProtection/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S24" sqref="S24:T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WC044 - George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0">
        <v>15832</v>
      </c>
      <c r="E5" s="90" t="s">
        <v>37</v>
      </c>
    </row>
    <row r="6" spans="3:5" ht="16.5">
      <c r="C6" s="110" t="s">
        <v>30</v>
      </c>
      <c r="D6" s="121">
        <v>25126</v>
      </c>
      <c r="E6" s="89" t="s">
        <v>33</v>
      </c>
    </row>
    <row r="7" spans="1:20" ht="25.5">
      <c r="A7" s="67"/>
      <c r="B7" s="62"/>
      <c r="C7" s="111" t="s">
        <v>64</v>
      </c>
      <c r="D7" s="122">
        <v>19376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2">
        <v>43878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3467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2">
        <v>37261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0">
        <v>25126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2">
        <v>39124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2">
        <v>25126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2">
        <v>62722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2">
        <v>25126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381"/>
      <c r="T19" s="381"/>
    </row>
    <row r="20" spans="1:20" ht="1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381"/>
      <c r="T20" s="381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382"/>
      <c r="T21" s="382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382"/>
      <c r="T22" s="382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382"/>
      <c r="T23" s="382"/>
    </row>
    <row r="24" spans="1:20" ht="15" customHeight="1">
      <c r="A24" s="23"/>
      <c r="B24" s="396" t="s">
        <v>73</v>
      </c>
      <c r="C24" s="39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383"/>
      <c r="T24" s="383"/>
    </row>
    <row r="25" spans="1:20" ht="15" customHeight="1">
      <c r="A25" s="23"/>
      <c r="B25" s="396" t="s">
        <v>74</v>
      </c>
      <c r="C25" s="39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383"/>
      <c r="T25" s="383"/>
    </row>
    <row r="26" spans="1:20" ht="15" customHeight="1">
      <c r="A26" s="23"/>
      <c r="B26" s="396" t="s">
        <v>28</v>
      </c>
      <c r="C26" s="39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383"/>
      <c r="T26" s="383"/>
    </row>
    <row r="27" spans="1:20" ht="15" customHeight="1">
      <c r="A27" s="23"/>
      <c r="B27" s="396" t="s">
        <v>29</v>
      </c>
      <c r="C27" s="39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383"/>
      <c r="T27" s="383"/>
    </row>
    <row r="28" spans="1:20" ht="15" customHeight="1">
      <c r="A28" s="23"/>
      <c r="B28" s="396" t="s">
        <v>151</v>
      </c>
      <c r="C28" s="397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383"/>
      <c r="T28" s="383"/>
    </row>
    <row r="29" spans="1:20" ht="15" customHeight="1">
      <c r="A29" s="23"/>
      <c r="B29" s="396" t="s">
        <v>35</v>
      </c>
      <c r="C29" s="39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383"/>
      <c r="T29" s="383"/>
    </row>
    <row r="30" spans="1:20" ht="15" customHeight="1">
      <c r="A30" s="23"/>
      <c r="B30" s="396" t="s">
        <v>36</v>
      </c>
      <c r="C30" s="39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383"/>
      <c r="T30" s="383"/>
    </row>
    <row r="31" spans="1:20" ht="15" customHeight="1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383"/>
      <c r="T31" s="383"/>
    </row>
    <row r="32" spans="1:20" ht="15" customHeight="1">
      <c r="A32" s="23"/>
      <c r="B32" s="396" t="s">
        <v>31</v>
      </c>
      <c r="C32" s="39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383"/>
      <c r="T32" s="383"/>
    </row>
    <row r="33" spans="1:20" ht="15" customHeight="1">
      <c r="A33" s="23"/>
      <c r="B33" s="396" t="s">
        <v>75</v>
      </c>
      <c r="C33" s="39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383"/>
      <c r="T33" s="383"/>
    </row>
    <row r="34" spans="1:20" ht="15" customHeight="1">
      <c r="A34" s="23"/>
      <c r="B34" s="396" t="s">
        <v>76</v>
      </c>
      <c r="C34" s="39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383"/>
      <c r="T34" s="383"/>
    </row>
    <row r="35" spans="1:20" ht="15">
      <c r="A35" s="23"/>
      <c r="B35" s="113" t="s">
        <v>88</v>
      </c>
      <c r="C35" s="11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383"/>
      <c r="T35" s="383"/>
    </row>
    <row r="36" spans="1:20" ht="15" customHeight="1">
      <c r="A36" s="23"/>
      <c r="B36" s="396" t="s">
        <v>77</v>
      </c>
      <c r="C36" s="39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383"/>
      <c r="T36" s="383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384"/>
      <c r="T37" s="384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383"/>
      <c r="T38" s="383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383"/>
      <c r="T39" s="383"/>
    </row>
    <row r="40" spans="1:20" ht="15" customHeight="1">
      <c r="A40" s="27"/>
      <c r="B40" s="396" t="s">
        <v>44</v>
      </c>
      <c r="C40" s="397">
        <v>0</v>
      </c>
      <c r="D40" s="59">
        <v>0</v>
      </c>
      <c r="E40" s="60">
        <v>0</v>
      </c>
      <c r="F40" s="55">
        <v>0</v>
      </c>
      <c r="G40" s="61">
        <v>0.01</v>
      </c>
      <c r="H40" s="55">
        <v>0</v>
      </c>
      <c r="I40" s="61">
        <v>0.01</v>
      </c>
      <c r="J40" s="55">
        <v>0</v>
      </c>
      <c r="K40" s="61">
        <v>0.01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0.03</v>
      </c>
      <c r="P40" s="68">
        <v>0</v>
      </c>
      <c r="Q40" s="53">
        <f>IF(ISERROR(P40-O40),"Invalid Input",(P40-O40))</f>
        <v>-0.03</v>
      </c>
      <c r="R40" s="16" t="b">
        <v>1</v>
      </c>
      <c r="S40" s="383"/>
      <c r="T40" s="383"/>
    </row>
    <row r="41" spans="1:20" ht="15" customHeight="1">
      <c r="A41" s="27"/>
      <c r="B41" s="396" t="s">
        <v>43</v>
      </c>
      <c r="C41" s="397">
        <v>0</v>
      </c>
      <c r="D41" s="59">
        <v>0</v>
      </c>
      <c r="E41" s="60">
        <v>0</v>
      </c>
      <c r="F41" s="55">
        <v>0</v>
      </c>
      <c r="G41" s="61">
        <v>0.01</v>
      </c>
      <c r="H41" s="55">
        <v>0</v>
      </c>
      <c r="I41" s="61">
        <v>0.01</v>
      </c>
      <c r="J41" s="55">
        <v>0</v>
      </c>
      <c r="K41" s="61">
        <v>0.01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0.03</v>
      </c>
      <c r="P41" s="68">
        <v>0</v>
      </c>
      <c r="Q41" s="53">
        <f>IF(ISERROR(P41-O41),"Invalid Input",(P41-O41))</f>
        <v>-0.03</v>
      </c>
      <c r="R41" s="16" t="b">
        <v>1</v>
      </c>
      <c r="S41" s="383"/>
      <c r="T41" s="383"/>
    </row>
    <row r="42" spans="1:20" ht="15" customHeight="1">
      <c r="A42" s="27"/>
      <c r="B42" s="396" t="s">
        <v>78</v>
      </c>
      <c r="C42" s="397">
        <v>0</v>
      </c>
      <c r="D42" s="59">
        <v>0</v>
      </c>
      <c r="E42" s="60">
        <v>0</v>
      </c>
      <c r="F42" s="55">
        <v>0</v>
      </c>
      <c r="G42" s="61">
        <v>0.01</v>
      </c>
      <c r="H42" s="55">
        <v>0</v>
      </c>
      <c r="I42" s="61">
        <v>0.01</v>
      </c>
      <c r="J42" s="55">
        <v>0</v>
      </c>
      <c r="K42" s="61">
        <v>0.01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0.03</v>
      </c>
      <c r="P42" s="68">
        <v>0</v>
      </c>
      <c r="Q42" s="53">
        <f>IF(ISERROR(P42-O42),"Invalid Input",(P42-O42))</f>
        <v>-0.03</v>
      </c>
      <c r="R42" s="16" t="b">
        <v>1</v>
      </c>
      <c r="S42" s="383"/>
      <c r="T42" s="383"/>
    </row>
    <row r="43" spans="1:20" ht="15" customHeight="1">
      <c r="A43" s="27"/>
      <c r="B43" s="396" t="s">
        <v>79</v>
      </c>
      <c r="C43" s="397">
        <v>0</v>
      </c>
      <c r="D43" s="59">
        <v>0</v>
      </c>
      <c r="E43" s="60">
        <v>0</v>
      </c>
      <c r="F43" s="55">
        <v>0</v>
      </c>
      <c r="G43" s="61">
        <v>0.01</v>
      </c>
      <c r="H43" s="55">
        <v>0</v>
      </c>
      <c r="I43" s="61">
        <v>0.01</v>
      </c>
      <c r="J43" s="55">
        <v>0</v>
      </c>
      <c r="K43" s="61">
        <v>0.01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0.03</v>
      </c>
      <c r="P43" s="68">
        <v>0</v>
      </c>
      <c r="Q43" s="53">
        <f>IF(ISERROR(P43-O43),"Invalid Input",(P43-O43))</f>
        <v>-0.03</v>
      </c>
      <c r="R43" s="94" t="b">
        <v>1</v>
      </c>
      <c r="S43" s="383"/>
      <c r="T43" s="383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383"/>
      <c r="T44" s="383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383"/>
      <c r="T45" s="383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383"/>
      <c r="T46" s="383"/>
    </row>
    <row r="47" spans="1:20" ht="15" customHeight="1">
      <c r="A47" s="27"/>
      <c r="B47" s="396" t="s">
        <v>40</v>
      </c>
      <c r="C47" s="397">
        <v>0</v>
      </c>
      <c r="D47" s="59">
        <v>0</v>
      </c>
      <c r="E47" s="60">
        <v>0</v>
      </c>
      <c r="F47" s="55">
        <v>0</v>
      </c>
      <c r="G47" s="61">
        <v>0.01</v>
      </c>
      <c r="H47" s="55">
        <v>0</v>
      </c>
      <c r="I47" s="61">
        <v>0.01</v>
      </c>
      <c r="J47" s="55">
        <v>0</v>
      </c>
      <c r="K47" s="61">
        <v>0.01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0.03</v>
      </c>
      <c r="P47" s="68">
        <v>0</v>
      </c>
      <c r="Q47" s="53">
        <f>IF(ISERROR(P47-O47),"Invalid Input",(P47-O47))</f>
        <v>-0.03</v>
      </c>
      <c r="R47" s="16" t="b">
        <v>1</v>
      </c>
      <c r="S47" s="383"/>
      <c r="T47" s="383"/>
    </row>
    <row r="48" spans="1:20" ht="15" customHeight="1">
      <c r="A48" s="27"/>
      <c r="B48" s="396" t="s">
        <v>41</v>
      </c>
      <c r="C48" s="397">
        <v>0</v>
      </c>
      <c r="D48" s="59">
        <v>0</v>
      </c>
      <c r="E48" s="60">
        <v>0</v>
      </c>
      <c r="F48" s="55">
        <v>0</v>
      </c>
      <c r="G48" s="61">
        <v>0.01</v>
      </c>
      <c r="H48" s="55">
        <v>0</v>
      </c>
      <c r="I48" s="61">
        <v>0.01</v>
      </c>
      <c r="J48" s="55">
        <v>0</v>
      </c>
      <c r="K48" s="61">
        <v>0.01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0.03</v>
      </c>
      <c r="P48" s="68">
        <v>0</v>
      </c>
      <c r="Q48" s="53">
        <f>IF(ISERROR(P48-O48),"Invalid Input",(P48-O48))</f>
        <v>-0.03</v>
      </c>
      <c r="R48" s="16" t="b">
        <v>1</v>
      </c>
      <c r="S48" s="383"/>
      <c r="T48" s="383"/>
    </row>
    <row r="49" spans="1:20" ht="15" customHeight="1">
      <c r="A49" s="17"/>
      <c r="B49" s="396" t="s">
        <v>42</v>
      </c>
      <c r="C49" s="397">
        <v>0</v>
      </c>
      <c r="D49" s="59">
        <v>0</v>
      </c>
      <c r="E49" s="60">
        <v>0</v>
      </c>
      <c r="F49" s="55">
        <v>0</v>
      </c>
      <c r="G49" s="61">
        <v>0.01</v>
      </c>
      <c r="H49" s="55">
        <v>0</v>
      </c>
      <c r="I49" s="61">
        <v>0.01</v>
      </c>
      <c r="J49" s="55">
        <v>0</v>
      </c>
      <c r="K49" s="61">
        <v>0.01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0.03</v>
      </c>
      <c r="P49" s="68">
        <v>0</v>
      </c>
      <c r="Q49" s="53">
        <f>IF(ISERROR(P49-O49),"Invalid Input",(P49-O49))</f>
        <v>-0.03</v>
      </c>
      <c r="R49" s="16" t="b">
        <v>1</v>
      </c>
      <c r="S49" s="385"/>
      <c r="T49" s="385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385"/>
      <c r="T50" s="385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385"/>
      <c r="T51" s="385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385"/>
      <c r="T52" s="385"/>
    </row>
    <row r="53" spans="1:20" ht="26.25" customHeight="1">
      <c r="A53" s="23"/>
      <c r="B53" s="396" t="s">
        <v>39</v>
      </c>
      <c r="C53" s="39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12</v>
      </c>
      <c r="I53" s="61">
        <v>12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12</v>
      </c>
      <c r="O53" s="71">
        <f>IF(ISERROR(G53+I53+K53+M53),"Invalid Input",G53+I53+K53+M53)</f>
        <v>12</v>
      </c>
      <c r="P53" s="68">
        <v>0</v>
      </c>
      <c r="Q53" s="53">
        <f>IF(ISERROR(P53-O53),"Invalid Input",(P53-O53))</f>
        <v>-12</v>
      </c>
      <c r="R53" s="16" t="b">
        <v>1</v>
      </c>
      <c r="S53" s="385"/>
      <c r="T53" s="385"/>
    </row>
    <row r="54" spans="1:20" ht="15" customHeight="1">
      <c r="A54" s="27"/>
      <c r="B54" s="396" t="s">
        <v>45</v>
      </c>
      <c r="C54" s="39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385"/>
      <c r="T54" s="385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385"/>
      <c r="T55" s="385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385"/>
      <c r="T56" s="385"/>
    </row>
    <row r="57" spans="1:20" ht="25.5" customHeight="1">
      <c r="A57" s="27"/>
      <c r="B57" s="401" t="s">
        <v>46</v>
      </c>
      <c r="C57" s="40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385"/>
      <c r="T57" s="385"/>
    </row>
    <row r="58" spans="1:20" ht="15" customHeight="1">
      <c r="A58" s="27"/>
      <c r="B58" s="401" t="s">
        <v>47</v>
      </c>
      <c r="C58" s="40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385"/>
      <c r="T58" s="385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385"/>
      <c r="T59" s="385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385"/>
      <c r="T60" s="385"/>
    </row>
    <row r="61" spans="1:20" ht="15">
      <c r="A61" s="27"/>
      <c r="B61" s="392" t="s">
        <v>81</v>
      </c>
      <c r="C61" s="39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385"/>
      <c r="T61" s="385"/>
    </row>
    <row r="62" spans="1:20" ht="15">
      <c r="A62" s="27"/>
      <c r="B62" s="392" t="s">
        <v>80</v>
      </c>
      <c r="C62" s="393"/>
      <c r="D62" s="59">
        <v>0</v>
      </c>
      <c r="E62" s="60">
        <v>1</v>
      </c>
      <c r="F62" s="55">
        <v>1</v>
      </c>
      <c r="G62" s="61">
        <v>1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1</v>
      </c>
      <c r="O62" s="71">
        <f>IF(ISERROR(G62+I62+K62+M62),"Invalid Input",G62+I62+K62+M62)</f>
        <v>1</v>
      </c>
      <c r="P62" s="68">
        <v>0</v>
      </c>
      <c r="Q62" s="53">
        <f>IF(ISERROR(P62-O62),"Invalid Input",(P62-O62))</f>
        <v>-1</v>
      </c>
      <c r="R62" s="16" t="b">
        <v>1</v>
      </c>
      <c r="S62" s="385"/>
      <c r="T62" s="385"/>
    </row>
    <row r="63" spans="1:20" ht="15">
      <c r="A63" s="27"/>
      <c r="B63" s="392" t="s">
        <v>82</v>
      </c>
      <c r="C63" s="393"/>
      <c r="D63" s="59">
        <v>0</v>
      </c>
      <c r="E63" s="60">
        <v>7918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385"/>
      <c r="T63" s="385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385"/>
      <c r="T64" s="385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385"/>
      <c r="T65" s="385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508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508</v>
      </c>
      <c r="P66" s="68">
        <v>0</v>
      </c>
      <c r="Q66" s="53">
        <f>IF(ISERROR(P66-O66),"Invalid Input",(P66-O66))</f>
        <v>-508</v>
      </c>
      <c r="R66" s="16" t="b">
        <v>1</v>
      </c>
      <c r="S66" s="385"/>
      <c r="T66" s="385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1</v>
      </c>
      <c r="K67" s="61">
        <v>1</v>
      </c>
      <c r="L67" s="55">
        <v>0</v>
      </c>
      <c r="M67" s="61">
        <v>0</v>
      </c>
      <c r="N67" s="70">
        <f>IF(ISERROR(L67+J67+H67+F67),"Invalid Input",L67+J67+H67+F67)</f>
        <v>1</v>
      </c>
      <c r="O67" s="71">
        <f>IF(ISERROR(G67+I67+K67+M67),"Invalid Input",G67+I67+K67+M67)</f>
        <v>1</v>
      </c>
      <c r="P67" s="68">
        <v>0</v>
      </c>
      <c r="Q67" s="53">
        <f>IF(ISERROR(P67-O67),"Invalid Input",(P67-O67))</f>
        <v>-1</v>
      </c>
      <c r="R67" s="16" t="b">
        <v>1</v>
      </c>
      <c r="S67" s="385"/>
      <c r="T67" s="385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24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24</v>
      </c>
      <c r="P68" s="68">
        <v>0</v>
      </c>
      <c r="Q68" s="53">
        <f>IF(ISERROR(P68-O68),"Invalid Input",(P68-O68))</f>
        <v>-24</v>
      </c>
      <c r="R68" s="16" t="b">
        <v>1</v>
      </c>
      <c r="S68" s="385"/>
      <c r="T68" s="385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56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56</v>
      </c>
      <c r="P69" s="68">
        <v>0</v>
      </c>
      <c r="Q69" s="53">
        <f>IF(ISERROR(P69-O69),"Invalid Input",(P69-O69))</f>
        <v>-56</v>
      </c>
      <c r="R69" s="16" t="b">
        <v>1</v>
      </c>
      <c r="S69" s="385"/>
      <c r="T69" s="385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385"/>
      <c r="T70" s="385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385"/>
      <c r="T71" s="385"/>
    </row>
    <row r="72" spans="1:20" ht="13.5" customHeight="1">
      <c r="A72" s="23"/>
      <c r="B72" s="392" t="s">
        <v>48</v>
      </c>
      <c r="C72" s="39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2">IF(ISERROR(L72+J72+H72+F72),"Invalid Input",L72+J72+H72+F72)</f>
        <v>0</v>
      </c>
      <c r="O72" s="71">
        <f aca="true" t="shared" si="5" ref="O72:O82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387" t="s">
        <v>214</v>
      </c>
      <c r="T72" s="385"/>
    </row>
    <row r="73" spans="1:20" ht="15">
      <c r="A73" s="27"/>
      <c r="B73" s="392" t="s">
        <v>49</v>
      </c>
      <c r="C73" s="39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385"/>
      <c r="T73" s="385"/>
    </row>
    <row r="74" spans="1:20" ht="15">
      <c r="A74" s="27"/>
      <c r="B74" s="392" t="s">
        <v>50</v>
      </c>
      <c r="C74" s="39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385"/>
      <c r="T74" s="385"/>
    </row>
    <row r="75" spans="1:20" ht="15">
      <c r="A75" s="27"/>
      <c r="B75" s="392" t="s">
        <v>51</v>
      </c>
      <c r="C75" s="39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385"/>
      <c r="T75" s="385"/>
    </row>
    <row r="76" spans="1:20" ht="26.25" customHeight="1">
      <c r="A76" s="17"/>
      <c r="B76" s="396" t="s">
        <v>52</v>
      </c>
      <c r="C76" s="39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385"/>
      <c r="T76" s="385"/>
    </row>
    <row r="77" spans="1:20" ht="15">
      <c r="A77" s="27"/>
      <c r="B77" s="392" t="s">
        <v>53</v>
      </c>
      <c r="C77" s="39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385"/>
      <c r="T77" s="385"/>
    </row>
    <row r="78" spans="1:20" ht="45">
      <c r="A78" s="27"/>
      <c r="B78" s="392" t="s">
        <v>54</v>
      </c>
      <c r="C78" s="393"/>
      <c r="D78" s="59">
        <v>0</v>
      </c>
      <c r="E78" s="60">
        <v>1</v>
      </c>
      <c r="F78" s="55">
        <v>0.01</v>
      </c>
      <c r="G78" s="61">
        <v>0.01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0.01</v>
      </c>
      <c r="O78" s="71">
        <f t="shared" si="5"/>
        <v>0.01</v>
      </c>
      <c r="P78" s="68">
        <v>0</v>
      </c>
      <c r="Q78" s="53">
        <f t="shared" si="6"/>
        <v>-0.01</v>
      </c>
      <c r="R78" s="16" t="b">
        <v>1</v>
      </c>
      <c r="S78" s="385" t="s">
        <v>199</v>
      </c>
      <c r="T78" s="385"/>
    </row>
    <row r="79" spans="1:20" ht="15">
      <c r="A79" s="17"/>
      <c r="B79" s="392" t="s">
        <v>55</v>
      </c>
      <c r="C79" s="39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385"/>
      <c r="T79" s="385"/>
    </row>
    <row r="80" spans="1:20" ht="15">
      <c r="A80" s="27"/>
      <c r="B80" s="392" t="s">
        <v>56</v>
      </c>
      <c r="C80" s="39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385"/>
      <c r="T80" s="385"/>
    </row>
    <row r="81" spans="1:20" ht="15">
      <c r="A81" s="27"/>
      <c r="B81" s="392" t="s">
        <v>57</v>
      </c>
      <c r="C81" s="39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385"/>
      <c r="T81" s="385"/>
    </row>
    <row r="82" spans="1:20" ht="15">
      <c r="A82" s="27"/>
      <c r="B82" s="392" t="s">
        <v>58</v>
      </c>
      <c r="C82" s="39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385"/>
      <c r="T82" s="385"/>
    </row>
    <row r="83" spans="1:20" ht="45">
      <c r="A83" s="27"/>
      <c r="B83" s="392" t="s">
        <v>59</v>
      </c>
      <c r="C83" s="39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385" t="s">
        <v>200</v>
      </c>
      <c r="T83" s="385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385"/>
      <c r="T84" s="385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385"/>
      <c r="T85" s="385"/>
    </row>
    <row r="86" spans="1:20" ht="30" customHeight="1">
      <c r="A86" s="27"/>
      <c r="B86" s="401" t="s">
        <v>60</v>
      </c>
      <c r="C86" s="402"/>
      <c r="D86" s="59">
        <v>0</v>
      </c>
      <c r="E86" s="60">
        <v>222</v>
      </c>
      <c r="F86" s="55">
        <v>0.01</v>
      </c>
      <c r="G86" s="61">
        <v>0.01</v>
      </c>
      <c r="H86" s="379">
        <v>0</v>
      </c>
      <c r="I86" s="380">
        <v>120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0.01</v>
      </c>
      <c r="O86" s="71">
        <f>IF(ISERROR(G86+I86+K86+M86),"Invalid Input",G86+I86+K86+M86)</f>
        <v>120.01</v>
      </c>
      <c r="P86" s="68">
        <v>0</v>
      </c>
      <c r="Q86" s="53">
        <f>IF(ISERROR(P86-O86),"Invalid Input",(P86-O86))</f>
        <v>-120.01</v>
      </c>
      <c r="R86" s="16" t="b">
        <v>1</v>
      </c>
      <c r="S86" s="385"/>
      <c r="T86" s="385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386"/>
      <c r="T87" s="386"/>
    </row>
    <row r="88" ht="15">
      <c r="A88" s="74" t="str">
        <f>SheetNames!A24</f>
        <v>WC044</v>
      </c>
    </row>
  </sheetData>
  <sheetProtection/>
  <mergeCells count="48">
    <mergeCell ref="B74:C74"/>
    <mergeCell ref="B53:C53"/>
    <mergeCell ref="B57:C57"/>
    <mergeCell ref="B59:C59"/>
    <mergeCell ref="B55:C55"/>
    <mergeCell ref="B62:C62"/>
    <mergeCell ref="B72:C72"/>
    <mergeCell ref="A22:C22"/>
    <mergeCell ref="B25:C25"/>
    <mergeCell ref="B26:C26"/>
    <mergeCell ref="B27:C27"/>
    <mergeCell ref="B28:C28"/>
    <mergeCell ref="B24:C24"/>
    <mergeCell ref="B43:C43"/>
    <mergeCell ref="A45:C45"/>
    <mergeCell ref="B47:C47"/>
    <mergeCell ref="B30:C30"/>
    <mergeCell ref="B34:C34"/>
    <mergeCell ref="B64:C64"/>
    <mergeCell ref="B42:C42"/>
    <mergeCell ref="B48:C48"/>
    <mergeCell ref="B32:C32"/>
    <mergeCell ref="B49:C49"/>
    <mergeCell ref="B29:C29"/>
    <mergeCell ref="B40:C40"/>
    <mergeCell ref="B41:C41"/>
    <mergeCell ref="B36:C36"/>
    <mergeCell ref="B37:C37"/>
    <mergeCell ref="A38:C38"/>
    <mergeCell ref="B33:C3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79:C79"/>
    <mergeCell ref="B82:C82"/>
    <mergeCell ref="B84:C84"/>
    <mergeCell ref="B75:C75"/>
    <mergeCell ref="B76:C76"/>
    <mergeCell ref="B77:C77"/>
    <mergeCell ref="B78:C78"/>
    <mergeCell ref="B83:C83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67">
      <selection activeCell="D24" sqref="D24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WC045 - Oudtshoorn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0">
        <v>15417</v>
      </c>
      <c r="E5" s="90" t="s">
        <v>37</v>
      </c>
    </row>
    <row r="6" spans="3:5" ht="16.5">
      <c r="C6" s="110" t="s">
        <v>30</v>
      </c>
      <c r="D6" s="121"/>
      <c r="E6" s="89" t="s">
        <v>33</v>
      </c>
    </row>
    <row r="7" spans="1:20" ht="25.5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2">
        <v>17033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2">
        <v>15082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0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2">
        <v>14992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2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2">
        <v>14562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2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396" t="s">
        <v>73</v>
      </c>
      <c r="C24" s="39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396" t="s">
        <v>74</v>
      </c>
      <c r="C25" s="39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396" t="s">
        <v>28</v>
      </c>
      <c r="C26" s="39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396" t="s">
        <v>29</v>
      </c>
      <c r="C27" s="39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396" t="s">
        <v>151</v>
      </c>
      <c r="C28" s="397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396" t="s">
        <v>35</v>
      </c>
      <c r="C29" s="39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396" t="s">
        <v>36</v>
      </c>
      <c r="C30" s="39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396" t="s">
        <v>31</v>
      </c>
      <c r="C32" s="39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396" t="s">
        <v>75</v>
      </c>
      <c r="C33" s="39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396" t="s">
        <v>76</v>
      </c>
      <c r="C34" s="39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13" t="s">
        <v>88</v>
      </c>
      <c r="C35" s="11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396" t="s">
        <v>77</v>
      </c>
      <c r="C36" s="39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396" t="s">
        <v>44</v>
      </c>
      <c r="C40" s="39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396" t="s">
        <v>43</v>
      </c>
      <c r="C41" s="39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396" t="s">
        <v>78</v>
      </c>
      <c r="C42" s="39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396" t="s">
        <v>79</v>
      </c>
      <c r="C43" s="39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396" t="s">
        <v>40</v>
      </c>
      <c r="C47" s="39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396" t="s">
        <v>41</v>
      </c>
      <c r="C48" s="39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396" t="s">
        <v>42</v>
      </c>
      <c r="C49" s="39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396" t="s">
        <v>39</v>
      </c>
      <c r="C53" s="397">
        <v>0</v>
      </c>
      <c r="D53" s="59">
        <v>0</v>
      </c>
      <c r="E53" s="60">
        <v>0</v>
      </c>
      <c r="F53" s="55">
        <v>0</v>
      </c>
      <c r="G53" s="61">
        <v>0</v>
      </c>
      <c r="H53" s="388">
        <v>12</v>
      </c>
      <c r="I53" s="389">
        <v>12</v>
      </c>
      <c r="J53" s="55">
        <v>5</v>
      </c>
      <c r="K53" s="61">
        <v>5</v>
      </c>
      <c r="L53" s="55">
        <v>0</v>
      </c>
      <c r="M53" s="61">
        <v>0</v>
      </c>
      <c r="N53" s="70">
        <f>IF(ISERROR(L53+J53+H53+F53),"Invalid Input",L53+J53+H53+F53)</f>
        <v>17</v>
      </c>
      <c r="O53" s="71">
        <f>IF(ISERROR(G53+I53+K53+M53),"Invalid Input",G53+I53+K53+M53)</f>
        <v>17</v>
      </c>
      <c r="P53" s="68">
        <v>0</v>
      </c>
      <c r="Q53" s="53">
        <f>IF(ISERROR(P53-O53),"Invalid Input",(P53-O53))</f>
        <v>-17</v>
      </c>
      <c r="R53" s="16" t="b">
        <v>1</v>
      </c>
      <c r="S53" s="100"/>
      <c r="T53" s="100"/>
    </row>
    <row r="54" spans="1:20" ht="15" customHeight="1">
      <c r="A54" s="27"/>
      <c r="B54" s="396" t="s">
        <v>45</v>
      </c>
      <c r="C54" s="397">
        <v>0</v>
      </c>
      <c r="D54" s="59">
        <v>0</v>
      </c>
      <c r="E54" s="60">
        <v>0</v>
      </c>
      <c r="F54" s="55">
        <v>0</v>
      </c>
      <c r="G54" s="61">
        <v>0</v>
      </c>
      <c r="H54" s="388">
        <v>19</v>
      </c>
      <c r="I54" s="389">
        <v>19</v>
      </c>
      <c r="J54" s="55">
        <v>1</v>
      </c>
      <c r="K54" s="61">
        <v>1</v>
      </c>
      <c r="L54" s="55">
        <v>0</v>
      </c>
      <c r="M54" s="61">
        <v>0</v>
      </c>
      <c r="N54" s="70">
        <f>IF(ISERROR(L54+J54+H54+F54),"Invalid Input",L54+J54+H54+F54)</f>
        <v>20</v>
      </c>
      <c r="O54" s="71">
        <f>IF(ISERROR(G54+I54+K54+M54),"Invalid Input",G54+I54+K54+M54)</f>
        <v>20</v>
      </c>
      <c r="P54" s="68">
        <v>0</v>
      </c>
      <c r="Q54" s="53">
        <f>IF(ISERROR(P54-O54),"Invalid Input",(P54-O54))</f>
        <v>-20</v>
      </c>
      <c r="R54" s="16" t="b">
        <v>1</v>
      </c>
      <c r="S54" s="100"/>
      <c r="T54" s="100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401" t="s">
        <v>46</v>
      </c>
      <c r="C57" s="40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33</v>
      </c>
      <c r="K57" s="61">
        <v>33</v>
      </c>
      <c r="L57" s="55">
        <v>0</v>
      </c>
      <c r="M57" s="61">
        <v>0</v>
      </c>
      <c r="N57" s="70">
        <f>IF(ISERROR(L57+J57+H57+F57),"Invalid Input",L57+J57+H57+F57)</f>
        <v>33</v>
      </c>
      <c r="O57" s="71">
        <f>IF(ISERROR(G57+I57+K57+M57),"Invalid Input",G57+I57+K57+M57)</f>
        <v>33</v>
      </c>
      <c r="P57" s="68">
        <v>0</v>
      </c>
      <c r="Q57" s="53">
        <f>IF(ISERROR(P57-O57),"Invalid Input",(P57-O57))</f>
        <v>-33</v>
      </c>
      <c r="R57" s="16" t="b">
        <v>1</v>
      </c>
      <c r="S57" s="100"/>
      <c r="T57" s="100"/>
    </row>
    <row r="58" spans="1:20" ht="15" customHeight="1">
      <c r="A58" s="27"/>
      <c r="B58" s="401" t="s">
        <v>47</v>
      </c>
      <c r="C58" s="40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12</v>
      </c>
      <c r="K58" s="61">
        <v>12</v>
      </c>
      <c r="L58" s="55">
        <v>0</v>
      </c>
      <c r="M58" s="61">
        <v>0</v>
      </c>
      <c r="N58" s="70">
        <f>IF(ISERROR(L58+J58+H58+F58),"Invalid Input",L58+J58+H58+F58)</f>
        <v>12</v>
      </c>
      <c r="O58" s="71">
        <f>IF(ISERROR(G58+I58+K58+M58),"Invalid Input",G58+I58+K58+M58)</f>
        <v>12</v>
      </c>
      <c r="P58" s="68">
        <v>0</v>
      </c>
      <c r="Q58" s="53">
        <f>IF(ISERROR(P58-O58),"Invalid Input",(P58-O58))</f>
        <v>-12</v>
      </c>
      <c r="R58" s="16" t="b">
        <v>1</v>
      </c>
      <c r="S58" s="100"/>
      <c r="T58" s="100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392" t="s">
        <v>81</v>
      </c>
      <c r="C61" s="39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392" t="s">
        <v>80</v>
      </c>
      <c r="C62" s="39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392" t="s">
        <v>82</v>
      </c>
      <c r="C63" s="39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19</v>
      </c>
      <c r="K66" s="61">
        <v>19</v>
      </c>
      <c r="L66" s="55">
        <v>0</v>
      </c>
      <c r="M66" s="61">
        <v>0</v>
      </c>
      <c r="N66" s="70">
        <f>IF(ISERROR(L66+J66+H66+F66),"Invalid Input",L66+J66+H66+F66)</f>
        <v>19</v>
      </c>
      <c r="O66" s="71">
        <f>IF(ISERROR(G66+I66+K66+M66),"Invalid Input",G66+I66+K66+M66)</f>
        <v>19</v>
      </c>
      <c r="P66" s="68">
        <v>0</v>
      </c>
      <c r="Q66" s="53">
        <f>IF(ISERROR(P66-O66),"Invalid Input",(P66-O66))</f>
        <v>-19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/>
      <c r="K67" s="61"/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172</v>
      </c>
      <c r="K68" s="61">
        <v>172</v>
      </c>
      <c r="L68" s="55">
        <v>0</v>
      </c>
      <c r="M68" s="61">
        <v>0</v>
      </c>
      <c r="N68" s="70">
        <f>IF(ISERROR(L68+J68+H68+F68),"Invalid Input",L68+J68+H68+F68)</f>
        <v>172</v>
      </c>
      <c r="O68" s="71">
        <f>IF(ISERROR(G68+I68+K68+M68),"Invalid Input",G68+I68+K68+M68)</f>
        <v>172</v>
      </c>
      <c r="P68" s="68">
        <v>0</v>
      </c>
      <c r="Q68" s="53">
        <f>IF(ISERROR(P68-O68),"Invalid Input",(P68-O68))</f>
        <v>-172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/>
      <c r="K69" s="61"/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392" t="s">
        <v>48</v>
      </c>
      <c r="C72" s="39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2">IF(ISERROR(L72+J72+H72+F72),"Invalid Input",L72+J72+H72+F72)</f>
        <v>0</v>
      </c>
      <c r="O72" s="71">
        <f aca="true" t="shared" si="5" ref="O72:O82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392" t="s">
        <v>49</v>
      </c>
      <c r="C73" s="39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392" t="s">
        <v>50</v>
      </c>
      <c r="C74" s="39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392" t="s">
        <v>51</v>
      </c>
      <c r="C75" s="39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396" t="s">
        <v>52</v>
      </c>
      <c r="C76" s="39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392" t="s">
        <v>53</v>
      </c>
      <c r="C77" s="39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392" t="s">
        <v>54</v>
      </c>
      <c r="C78" s="39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392" t="s">
        <v>55</v>
      </c>
      <c r="C79" s="39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392" t="s">
        <v>56</v>
      </c>
      <c r="C80" s="39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392" t="s">
        <v>57</v>
      </c>
      <c r="C81" s="39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392" t="s">
        <v>58</v>
      </c>
      <c r="C82" s="39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392" t="s">
        <v>59</v>
      </c>
      <c r="C83" s="39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401" t="s">
        <v>60</v>
      </c>
      <c r="C86" s="402"/>
      <c r="D86" s="59">
        <v>0</v>
      </c>
      <c r="E86" s="60">
        <v>120</v>
      </c>
      <c r="F86" s="55">
        <v>30</v>
      </c>
      <c r="G86" s="61">
        <v>2</v>
      </c>
      <c r="H86" s="390">
        <v>0</v>
      </c>
      <c r="I86" s="391">
        <v>55</v>
      </c>
      <c r="J86" s="55">
        <v>90</v>
      </c>
      <c r="K86" s="61">
        <v>97</v>
      </c>
      <c r="L86" s="55">
        <v>0</v>
      </c>
      <c r="M86" s="61">
        <v>0</v>
      </c>
      <c r="N86" s="70">
        <f>IF(ISERROR(L86+J86+H86+F86),"Invalid Input",L86+J86+H86+F86)</f>
        <v>120</v>
      </c>
      <c r="O86" s="71">
        <f>IF(ISERROR(G86+I86+K86+M86),"Invalid Input",G86+I86+K86+M86)</f>
        <v>154</v>
      </c>
      <c r="P86" s="68">
        <v>0</v>
      </c>
      <c r="Q86" s="53">
        <f>IF(ISERROR(P86-O86),"Invalid Input",(P86-O86))</f>
        <v>-154</v>
      </c>
      <c r="R86" s="16" t="b">
        <v>1</v>
      </c>
      <c r="S86" s="100" t="s">
        <v>201</v>
      </c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SheetNames!A25</f>
        <v>WC045</v>
      </c>
    </row>
  </sheetData>
  <sheetProtection/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N12" sqref="N12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WC047 - Bitou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0">
        <v>164</v>
      </c>
      <c r="E5" s="90" t="s">
        <v>37</v>
      </c>
    </row>
    <row r="6" spans="3:5" ht="16.5">
      <c r="C6" s="110" t="s">
        <v>30</v>
      </c>
      <c r="D6" s="121">
        <v>3602</v>
      </c>
      <c r="E6" s="89" t="s">
        <v>33</v>
      </c>
    </row>
    <row r="7" spans="1:20" ht="25.5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2">
        <v>7850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3602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2">
        <v>3602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0">
        <v>3602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2">
        <v>7850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2">
        <v>3602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2">
        <v>7850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2">
        <v>3602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396" t="s">
        <v>73</v>
      </c>
      <c r="C24" s="39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396" t="s">
        <v>74</v>
      </c>
      <c r="C25" s="39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396" t="s">
        <v>28</v>
      </c>
      <c r="C26" s="39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396" t="s">
        <v>29</v>
      </c>
      <c r="C27" s="39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396" t="s">
        <v>151</v>
      </c>
      <c r="C28" s="397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396" t="s">
        <v>35</v>
      </c>
      <c r="C29" s="39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396" t="s">
        <v>36</v>
      </c>
      <c r="C30" s="39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396" t="s">
        <v>31</v>
      </c>
      <c r="C32" s="39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396" t="s">
        <v>75</v>
      </c>
      <c r="C33" s="39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396" t="s">
        <v>76</v>
      </c>
      <c r="C34" s="39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13" t="s">
        <v>88</v>
      </c>
      <c r="C35" s="11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396" t="s">
        <v>77</v>
      </c>
      <c r="C36" s="39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396" t="s">
        <v>44</v>
      </c>
      <c r="C40" s="39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396" t="s">
        <v>43</v>
      </c>
      <c r="C41" s="39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396" t="s">
        <v>78</v>
      </c>
      <c r="C42" s="397">
        <v>0</v>
      </c>
      <c r="D42" s="59">
        <v>0</v>
      </c>
      <c r="E42" s="60">
        <v>2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396" t="s">
        <v>79</v>
      </c>
      <c r="C43" s="39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396" t="s">
        <v>40</v>
      </c>
      <c r="C47" s="39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396" t="s">
        <v>41</v>
      </c>
      <c r="C48" s="39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396" t="s">
        <v>42</v>
      </c>
      <c r="C49" s="39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396" t="s">
        <v>39</v>
      </c>
      <c r="C53" s="39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396" t="s">
        <v>45</v>
      </c>
      <c r="C54" s="39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401" t="s">
        <v>46</v>
      </c>
      <c r="C57" s="40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401" t="s">
        <v>47</v>
      </c>
      <c r="C58" s="40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392" t="s">
        <v>81</v>
      </c>
      <c r="C61" s="39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392" t="s">
        <v>80</v>
      </c>
      <c r="C62" s="39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392" t="s">
        <v>82</v>
      </c>
      <c r="C63" s="39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392" t="s">
        <v>48</v>
      </c>
      <c r="C72" s="393"/>
      <c r="D72" s="59">
        <v>0</v>
      </c>
      <c r="E72" s="60">
        <v>2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2">IF(ISERROR(L72+J72+H72+F72),"Invalid Input",L72+J72+H72+F72)</f>
        <v>0</v>
      </c>
      <c r="O72" s="71">
        <f aca="true" t="shared" si="5" ref="O72:O82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392" t="s">
        <v>49</v>
      </c>
      <c r="C73" s="393"/>
      <c r="D73" s="59">
        <v>0</v>
      </c>
      <c r="E73" s="60">
        <v>2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392" t="s">
        <v>50</v>
      </c>
      <c r="C74" s="39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392" t="s">
        <v>51</v>
      </c>
      <c r="C75" s="39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396" t="s">
        <v>52</v>
      </c>
      <c r="C76" s="39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392" t="s">
        <v>53</v>
      </c>
      <c r="C77" s="39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392" t="s">
        <v>54</v>
      </c>
      <c r="C78" s="39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392" t="s">
        <v>55</v>
      </c>
      <c r="C79" s="39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392" t="s">
        <v>56</v>
      </c>
      <c r="C80" s="393"/>
      <c r="D80" s="59">
        <v>0</v>
      </c>
      <c r="E80" s="60">
        <v>1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392" t="s">
        <v>57</v>
      </c>
      <c r="C81" s="39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392" t="s">
        <v>58</v>
      </c>
      <c r="C82" s="39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392" t="s">
        <v>59</v>
      </c>
      <c r="C83" s="39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401" t="s">
        <v>60</v>
      </c>
      <c r="C86" s="402"/>
      <c r="D86" s="59">
        <v>0</v>
      </c>
      <c r="E86" s="60">
        <v>97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SheetNames!A26</f>
        <v>WC047</v>
      </c>
    </row>
  </sheetData>
  <sheetProtection/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zoomScale="89" zoomScaleNormal="89" zoomScalePageLayoutView="0" workbookViewId="0" topLeftCell="A1">
      <selection activeCell="D24" sqref="D24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WC048 - Knysna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0"/>
      <c r="E5" s="90" t="s">
        <v>37</v>
      </c>
    </row>
    <row r="6" spans="3:5" ht="16.5">
      <c r="C6" s="110" t="s">
        <v>30</v>
      </c>
      <c r="D6" s="121"/>
      <c r="E6" s="89" t="s">
        <v>33</v>
      </c>
    </row>
    <row r="7" spans="1:20" ht="25.5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2">
        <v>21980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2">
        <v>19386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0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2">
        <v>10900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2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2">
        <v>12878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2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396" t="s">
        <v>73</v>
      </c>
      <c r="C24" s="39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396" t="s">
        <v>74</v>
      </c>
      <c r="C25" s="39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396" t="s">
        <v>28</v>
      </c>
      <c r="C26" s="39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396" t="s">
        <v>29</v>
      </c>
      <c r="C27" s="39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396" t="s">
        <v>151</v>
      </c>
      <c r="C28" s="397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396" t="s">
        <v>35</v>
      </c>
      <c r="C29" s="39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396" t="s">
        <v>36</v>
      </c>
      <c r="C30" s="39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396" t="s">
        <v>31</v>
      </c>
      <c r="C32" s="39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396" t="s">
        <v>75</v>
      </c>
      <c r="C33" s="39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396" t="s">
        <v>76</v>
      </c>
      <c r="C34" s="39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13" t="s">
        <v>88</v>
      </c>
      <c r="C35" s="11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396" t="s">
        <v>77</v>
      </c>
      <c r="C36" s="39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396" t="s">
        <v>44</v>
      </c>
      <c r="C40" s="397">
        <v>0</v>
      </c>
      <c r="D40" s="59">
        <v>42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396" t="s">
        <v>43</v>
      </c>
      <c r="C41" s="39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396" t="s">
        <v>78</v>
      </c>
      <c r="C42" s="397">
        <v>0</v>
      </c>
      <c r="D42" s="59">
        <v>60</v>
      </c>
      <c r="E42" s="60">
        <v>0</v>
      </c>
      <c r="F42" s="55">
        <v>0</v>
      </c>
      <c r="G42" s="61">
        <v>1</v>
      </c>
      <c r="H42" s="55">
        <v>0</v>
      </c>
      <c r="I42" s="61">
        <v>13</v>
      </c>
      <c r="J42" s="55">
        <v>0</v>
      </c>
      <c r="K42" s="61">
        <v>12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26</v>
      </c>
      <c r="P42" s="68">
        <v>0</v>
      </c>
      <c r="Q42" s="53">
        <f>IF(ISERROR(P42-O42),"Invalid Input",(P42-O42))</f>
        <v>-26</v>
      </c>
      <c r="R42" s="16" t="b">
        <v>1</v>
      </c>
      <c r="S42" s="98"/>
      <c r="T42" s="98"/>
    </row>
    <row r="43" spans="1:20" ht="15" customHeight="1">
      <c r="A43" s="27"/>
      <c r="B43" s="396" t="s">
        <v>79</v>
      </c>
      <c r="C43" s="39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396" t="s">
        <v>40</v>
      </c>
      <c r="C47" s="39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396" t="s">
        <v>41</v>
      </c>
      <c r="C48" s="397">
        <v>0</v>
      </c>
      <c r="D48" s="59">
        <v>2</v>
      </c>
      <c r="E48" s="60">
        <v>0</v>
      </c>
      <c r="F48" s="55">
        <v>0</v>
      </c>
      <c r="G48" s="61">
        <v>0</v>
      </c>
      <c r="H48" s="55">
        <v>0</v>
      </c>
      <c r="I48" s="61">
        <v>1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1</v>
      </c>
      <c r="P48" s="68">
        <v>0</v>
      </c>
      <c r="Q48" s="53">
        <f>IF(ISERROR(P48-O48),"Invalid Input",(P48-O48))</f>
        <v>-1</v>
      </c>
      <c r="R48" s="16" t="b">
        <v>1</v>
      </c>
      <c r="S48" s="98"/>
      <c r="T48" s="98"/>
    </row>
    <row r="49" spans="1:20" ht="15" customHeight="1">
      <c r="A49" s="17"/>
      <c r="B49" s="396" t="s">
        <v>42</v>
      </c>
      <c r="C49" s="397">
        <v>0</v>
      </c>
      <c r="D49" s="59">
        <v>7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396" t="s">
        <v>39</v>
      </c>
      <c r="C53" s="397">
        <v>0</v>
      </c>
      <c r="D53" s="59">
        <v>0</v>
      </c>
      <c r="E53" s="60">
        <v>0</v>
      </c>
      <c r="F53" s="55">
        <v>0</v>
      </c>
      <c r="G53" s="61">
        <v>1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1</v>
      </c>
      <c r="P53" s="68">
        <v>0</v>
      </c>
      <c r="Q53" s="53">
        <f>IF(ISERROR(P53-O53),"Invalid Input",(P53-O53))</f>
        <v>-1</v>
      </c>
      <c r="R53" s="16" t="b">
        <v>1</v>
      </c>
      <c r="S53" s="100"/>
      <c r="T53" s="100"/>
    </row>
    <row r="54" spans="1:20" ht="15" customHeight="1">
      <c r="A54" s="27"/>
      <c r="B54" s="396" t="s">
        <v>45</v>
      </c>
      <c r="C54" s="397">
        <v>0</v>
      </c>
      <c r="D54" s="59">
        <v>0</v>
      </c>
      <c r="E54" s="60">
        <v>0</v>
      </c>
      <c r="F54" s="55">
        <v>0</v>
      </c>
      <c r="G54" s="61">
        <v>4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4</v>
      </c>
      <c r="P54" s="68">
        <v>0</v>
      </c>
      <c r="Q54" s="53">
        <f>IF(ISERROR(P54-O54),"Invalid Input",(P54-O54))</f>
        <v>-4</v>
      </c>
      <c r="R54" s="16" t="b">
        <v>1</v>
      </c>
      <c r="S54" s="100"/>
      <c r="T54" s="100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401" t="s">
        <v>46</v>
      </c>
      <c r="C57" s="40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401" t="s">
        <v>47</v>
      </c>
      <c r="C58" s="40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392" t="s">
        <v>81</v>
      </c>
      <c r="C61" s="39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392" t="s">
        <v>80</v>
      </c>
      <c r="C62" s="39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392" t="s">
        <v>82</v>
      </c>
      <c r="C63" s="39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12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12</v>
      </c>
      <c r="P66" s="68">
        <v>0</v>
      </c>
      <c r="Q66" s="53">
        <f>IF(ISERROR(P66-O66),"Invalid Input",(P66-O66))</f>
        <v>-12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57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57</v>
      </c>
      <c r="P68" s="68">
        <v>0</v>
      </c>
      <c r="Q68" s="53">
        <f>IF(ISERROR(P68-O68),"Invalid Input",(P68-O68))</f>
        <v>-57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392" t="s">
        <v>48</v>
      </c>
      <c r="C72" s="39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2">IF(ISERROR(L72+J72+H72+F72),"Invalid Input",L72+J72+H72+F72)</f>
        <v>0</v>
      </c>
      <c r="O72" s="71">
        <f aca="true" t="shared" si="5" ref="O72:O82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392" t="s">
        <v>49</v>
      </c>
      <c r="C73" s="39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392" t="s">
        <v>50</v>
      </c>
      <c r="C74" s="39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392" t="s">
        <v>51</v>
      </c>
      <c r="C75" s="39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396" t="s">
        <v>52</v>
      </c>
      <c r="C76" s="39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392" t="s">
        <v>53</v>
      </c>
      <c r="C77" s="39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392" t="s">
        <v>54</v>
      </c>
      <c r="C78" s="39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392" t="s">
        <v>55</v>
      </c>
      <c r="C79" s="39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392" t="s">
        <v>56</v>
      </c>
      <c r="C80" s="39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392" t="s">
        <v>57</v>
      </c>
      <c r="C81" s="39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392" t="s">
        <v>58</v>
      </c>
      <c r="C82" s="39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392" t="s">
        <v>59</v>
      </c>
      <c r="C83" s="39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401" t="s">
        <v>60</v>
      </c>
      <c r="C86" s="402"/>
      <c r="D86" s="59">
        <v>0</v>
      </c>
      <c r="E86" s="60">
        <v>0</v>
      </c>
      <c r="F86" s="55">
        <v>0</v>
      </c>
      <c r="G86" s="61">
        <v>25</v>
      </c>
      <c r="H86" s="55">
        <v>0</v>
      </c>
      <c r="I86" s="61">
        <v>0</v>
      </c>
      <c r="J86" s="55">
        <v>0</v>
      </c>
      <c r="K86" s="61">
        <v>626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651</v>
      </c>
      <c r="P86" s="68">
        <v>0</v>
      </c>
      <c r="Q86" s="53">
        <f>IF(ISERROR(P86-O86),"Invalid Input",(P86-O86))</f>
        <v>-651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SheetNames!A27</f>
        <v>WC048</v>
      </c>
    </row>
  </sheetData>
  <sheetProtection/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1" r:id="rId1"/>
  <rowBreaks count="1" manualBreakCount="1">
    <brk id="16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58">
      <selection activeCell="D86" sqref="D86:K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DC4 - Eden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0"/>
      <c r="E5" s="90" t="s">
        <v>37</v>
      </c>
    </row>
    <row r="6" spans="3:5" ht="16.5">
      <c r="C6" s="110" t="s">
        <v>30</v>
      </c>
      <c r="D6" s="121"/>
      <c r="E6" s="89" t="s">
        <v>33</v>
      </c>
    </row>
    <row r="7" spans="1:20" ht="25.5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2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2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0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2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2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2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2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396" t="s">
        <v>73</v>
      </c>
      <c r="C24" s="39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396" t="s">
        <v>74</v>
      </c>
      <c r="C25" s="39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396" t="s">
        <v>28</v>
      </c>
      <c r="C26" s="39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396" t="s">
        <v>29</v>
      </c>
      <c r="C27" s="39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396" t="s">
        <v>151</v>
      </c>
      <c r="C28" s="397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396" t="s">
        <v>35</v>
      </c>
      <c r="C29" s="39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396" t="s">
        <v>36</v>
      </c>
      <c r="C30" s="39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396" t="s">
        <v>31</v>
      </c>
      <c r="C32" s="39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396" t="s">
        <v>75</v>
      </c>
      <c r="C33" s="39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396" t="s">
        <v>76</v>
      </c>
      <c r="C34" s="39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13" t="s">
        <v>88</v>
      </c>
      <c r="C35" s="11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396" t="s">
        <v>77</v>
      </c>
      <c r="C36" s="39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396" t="s">
        <v>44</v>
      </c>
      <c r="C40" s="397">
        <v>0</v>
      </c>
      <c r="D40" s="222">
        <v>0</v>
      </c>
      <c r="E40" s="223">
        <v>0</v>
      </c>
      <c r="F40" s="221">
        <v>0</v>
      </c>
      <c r="G40" s="224">
        <v>0</v>
      </c>
      <c r="H40" s="221">
        <v>0</v>
      </c>
      <c r="I40" s="224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396" t="s">
        <v>43</v>
      </c>
      <c r="C41" s="397">
        <v>0</v>
      </c>
      <c r="D41" s="222">
        <v>0</v>
      </c>
      <c r="E41" s="223">
        <v>0</v>
      </c>
      <c r="F41" s="221">
        <v>0</v>
      </c>
      <c r="G41" s="224">
        <v>0</v>
      </c>
      <c r="H41" s="221">
        <v>0</v>
      </c>
      <c r="I41" s="224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396" t="s">
        <v>78</v>
      </c>
      <c r="C42" s="397">
        <v>0</v>
      </c>
      <c r="D42" s="222">
        <v>0</v>
      </c>
      <c r="E42" s="225">
        <v>33</v>
      </c>
      <c r="F42" s="226">
        <v>0</v>
      </c>
      <c r="G42" s="224">
        <v>0</v>
      </c>
      <c r="H42" s="221">
        <v>0</v>
      </c>
      <c r="I42" s="224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396" t="s">
        <v>79</v>
      </c>
      <c r="C43" s="397">
        <v>0</v>
      </c>
      <c r="D43" s="222">
        <v>0</v>
      </c>
      <c r="E43" s="223">
        <v>0</v>
      </c>
      <c r="F43" s="221">
        <v>0</v>
      </c>
      <c r="G43" s="224">
        <v>0</v>
      </c>
      <c r="H43" s="221">
        <v>0</v>
      </c>
      <c r="I43" s="224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396" t="s">
        <v>40</v>
      </c>
      <c r="C47" s="39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396" t="s">
        <v>41</v>
      </c>
      <c r="C48" s="39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396" t="s">
        <v>42</v>
      </c>
      <c r="C49" s="39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396" t="s">
        <v>39</v>
      </c>
      <c r="C53" s="39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396" t="s">
        <v>45</v>
      </c>
      <c r="C54" s="39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401" t="s">
        <v>46</v>
      </c>
      <c r="C57" s="40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401" t="s">
        <v>47</v>
      </c>
      <c r="C58" s="40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392" t="s">
        <v>81</v>
      </c>
      <c r="C61" s="39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392" t="s">
        <v>80</v>
      </c>
      <c r="C62" s="39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392" t="s">
        <v>82</v>
      </c>
      <c r="C63" s="39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392" t="s">
        <v>48</v>
      </c>
      <c r="C72" s="39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2">IF(ISERROR(L72+J72+H72+F72),"Invalid Input",L72+J72+H72+F72)</f>
        <v>0</v>
      </c>
      <c r="O72" s="71">
        <f aca="true" t="shared" si="5" ref="O72:O82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392" t="s">
        <v>49</v>
      </c>
      <c r="C73" s="39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392" t="s">
        <v>50</v>
      </c>
      <c r="C74" s="39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392" t="s">
        <v>51</v>
      </c>
      <c r="C75" s="39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396" t="s">
        <v>52</v>
      </c>
      <c r="C76" s="39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392" t="s">
        <v>53</v>
      </c>
      <c r="C77" s="39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392" t="s">
        <v>54</v>
      </c>
      <c r="C78" s="39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392" t="s">
        <v>55</v>
      </c>
      <c r="C79" s="39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392" t="s">
        <v>56</v>
      </c>
      <c r="C80" s="39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392" t="s">
        <v>57</v>
      </c>
      <c r="C81" s="39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392" t="s">
        <v>58</v>
      </c>
      <c r="C82" s="39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392" t="s">
        <v>59</v>
      </c>
      <c r="C83" s="39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401" t="s">
        <v>60</v>
      </c>
      <c r="C86" s="402"/>
      <c r="D86" s="228">
        <v>0</v>
      </c>
      <c r="E86" s="229">
        <v>291</v>
      </c>
      <c r="F86" s="227"/>
      <c r="G86" s="230">
        <v>177</v>
      </c>
      <c r="H86" s="227">
        <v>0</v>
      </c>
      <c r="I86" s="230">
        <v>121</v>
      </c>
      <c r="J86" s="55">
        <v>0</v>
      </c>
      <c r="K86" s="61">
        <v>104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402</v>
      </c>
      <c r="P86" s="68">
        <v>0</v>
      </c>
      <c r="Q86" s="53">
        <f>IF(ISERROR(P86-O86),"Invalid Input",(P86-O86))</f>
        <v>-402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SheetNames!A28</f>
        <v>DC4</v>
      </c>
    </row>
  </sheetData>
  <sheetProtection/>
  <mergeCells count="48">
    <mergeCell ref="B74:C74"/>
    <mergeCell ref="B53:C53"/>
    <mergeCell ref="B57:C57"/>
    <mergeCell ref="B59:C59"/>
    <mergeCell ref="B55:C55"/>
    <mergeCell ref="B62:C62"/>
    <mergeCell ref="B72:C72"/>
    <mergeCell ref="A22:C22"/>
    <mergeCell ref="B25:C25"/>
    <mergeCell ref="B26:C26"/>
    <mergeCell ref="B27:C27"/>
    <mergeCell ref="B28:C28"/>
    <mergeCell ref="B24:C24"/>
    <mergeCell ref="B43:C43"/>
    <mergeCell ref="A45:C45"/>
    <mergeCell ref="B47:C47"/>
    <mergeCell ref="B30:C30"/>
    <mergeCell ref="B34:C34"/>
    <mergeCell ref="B64:C64"/>
    <mergeCell ref="B42:C42"/>
    <mergeCell ref="B48:C48"/>
    <mergeCell ref="B32:C32"/>
    <mergeCell ref="B49:C49"/>
    <mergeCell ref="B29:C29"/>
    <mergeCell ref="B40:C40"/>
    <mergeCell ref="B41:C41"/>
    <mergeCell ref="B36:C36"/>
    <mergeCell ref="B37:C37"/>
    <mergeCell ref="A38:C38"/>
    <mergeCell ref="B33:C3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79:C79"/>
    <mergeCell ref="B82:C82"/>
    <mergeCell ref="B84:C84"/>
    <mergeCell ref="B75:C75"/>
    <mergeCell ref="B76:C76"/>
    <mergeCell ref="B77:C77"/>
    <mergeCell ref="B78:C78"/>
    <mergeCell ref="B83:C83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D5" sqref="D5:G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WC051 - Laingsburg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0">
        <v>1782</v>
      </c>
      <c r="E5" s="90" t="s">
        <v>37</v>
      </c>
    </row>
    <row r="6" spans="3:5" ht="16.5">
      <c r="C6" s="110" t="s">
        <v>30</v>
      </c>
      <c r="D6" s="121">
        <v>0</v>
      </c>
      <c r="E6" s="89" t="s">
        <v>33</v>
      </c>
    </row>
    <row r="7" spans="1:20" ht="25.5">
      <c r="A7" s="67"/>
      <c r="B7" s="62"/>
      <c r="C7" s="111" t="s">
        <v>64</v>
      </c>
      <c r="D7" s="122">
        <v>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2">
        <v>1782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2">
        <v>1782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0">
        <v>0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2">
        <v>1782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2">
        <v>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2">
        <v>1782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2">
        <v>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396" t="s">
        <v>73</v>
      </c>
      <c r="C24" s="39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396" t="s">
        <v>74</v>
      </c>
      <c r="C25" s="39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396" t="s">
        <v>28</v>
      </c>
      <c r="C26" s="39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396" t="s">
        <v>29</v>
      </c>
      <c r="C27" s="39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396" t="s">
        <v>151</v>
      </c>
      <c r="C28" s="397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396" t="s">
        <v>35</v>
      </c>
      <c r="C29" s="39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396" t="s">
        <v>36</v>
      </c>
      <c r="C30" s="39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396" t="s">
        <v>31</v>
      </c>
      <c r="C32" s="39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396" t="s">
        <v>75</v>
      </c>
      <c r="C33" s="39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396" t="s">
        <v>76</v>
      </c>
      <c r="C34" s="39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13" t="s">
        <v>88</v>
      </c>
      <c r="C35" s="11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396" t="s">
        <v>77</v>
      </c>
      <c r="C36" s="39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396" t="s">
        <v>44</v>
      </c>
      <c r="C40" s="39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396" t="s">
        <v>43</v>
      </c>
      <c r="C41" s="39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396" t="s">
        <v>78</v>
      </c>
      <c r="C42" s="39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396" t="s">
        <v>79</v>
      </c>
      <c r="C43" s="39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396" t="s">
        <v>40</v>
      </c>
      <c r="C47" s="39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396" t="s">
        <v>41</v>
      </c>
      <c r="C48" s="39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396" t="s">
        <v>42</v>
      </c>
      <c r="C49" s="39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396" t="s">
        <v>39</v>
      </c>
      <c r="C53" s="39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396" t="s">
        <v>45</v>
      </c>
      <c r="C54" s="39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401" t="s">
        <v>46</v>
      </c>
      <c r="C57" s="40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401" t="s">
        <v>47</v>
      </c>
      <c r="C58" s="40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392" t="s">
        <v>81</v>
      </c>
      <c r="C61" s="39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392" t="s">
        <v>80</v>
      </c>
      <c r="C62" s="39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392" t="s">
        <v>82</v>
      </c>
      <c r="C63" s="39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392" t="s">
        <v>48</v>
      </c>
      <c r="C72" s="39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2">IF(ISERROR(L72+J72+H72+F72),"Invalid Input",L72+J72+H72+F72)</f>
        <v>0</v>
      </c>
      <c r="O72" s="71">
        <f aca="true" t="shared" si="5" ref="O72:O82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392" t="s">
        <v>49</v>
      </c>
      <c r="C73" s="39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392" t="s">
        <v>50</v>
      </c>
      <c r="C74" s="39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392" t="s">
        <v>51</v>
      </c>
      <c r="C75" s="39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396" t="s">
        <v>52</v>
      </c>
      <c r="C76" s="39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392" t="s">
        <v>53</v>
      </c>
      <c r="C77" s="39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392" t="s">
        <v>54</v>
      </c>
      <c r="C78" s="39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392" t="s">
        <v>55</v>
      </c>
      <c r="C79" s="39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392" t="s">
        <v>56</v>
      </c>
      <c r="C80" s="39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392" t="s">
        <v>57</v>
      </c>
      <c r="C81" s="39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392" t="s">
        <v>58</v>
      </c>
      <c r="C82" s="39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392" t="s">
        <v>59</v>
      </c>
      <c r="C83" s="39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401" t="s">
        <v>60</v>
      </c>
      <c r="C86" s="402"/>
      <c r="D86" s="59">
        <v>0</v>
      </c>
      <c r="E86" s="60">
        <v>0</v>
      </c>
      <c r="F86" s="55">
        <v>0</v>
      </c>
      <c r="G86" s="61">
        <v>38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38</v>
      </c>
      <c r="P86" s="68">
        <v>0</v>
      </c>
      <c r="Q86" s="53">
        <f>IF(ISERROR(P86-O86),"Invalid Input",(P86-O86))</f>
        <v>-38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SheetNames!A29</f>
        <v>WC051</v>
      </c>
    </row>
  </sheetData>
  <sheetProtection/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T88"/>
  <sheetViews>
    <sheetView showGridLines="0" zoomScalePageLayoutView="0" workbookViewId="0" topLeftCell="A73">
      <selection activeCell="J24" sqref="J24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CPT - Cape Town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0"/>
      <c r="E5" s="90" t="s">
        <v>37</v>
      </c>
    </row>
    <row r="6" spans="3:5" ht="16.5">
      <c r="C6" s="110" t="s">
        <v>30</v>
      </c>
      <c r="D6" s="121">
        <v>1240500</v>
      </c>
      <c r="E6" s="89" t="s">
        <v>33</v>
      </c>
    </row>
    <row r="7" spans="1:20" ht="25.5">
      <c r="A7" s="67"/>
      <c r="B7" s="62"/>
      <c r="C7" s="111" t="s">
        <v>64</v>
      </c>
      <c r="D7" s="122">
        <v>60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2">
        <v>1040124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128310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2">
        <v>1240500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0">
        <v>171988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2">
        <v>1240500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2">
        <v>171988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2">
        <v>1240500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2">
        <v>171988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396" t="s">
        <v>73</v>
      </c>
      <c r="C24" s="397">
        <v>0</v>
      </c>
      <c r="D24" s="186">
        <v>0</v>
      </c>
      <c r="E24" s="187">
        <v>300</v>
      </c>
      <c r="F24" s="185">
        <v>0</v>
      </c>
      <c r="G24" s="188">
        <v>0</v>
      </c>
      <c r="H24" s="185">
        <v>0</v>
      </c>
      <c r="I24" s="188">
        <v>0</v>
      </c>
      <c r="J24" s="55"/>
      <c r="K24" s="61"/>
      <c r="L24" s="55"/>
      <c r="M24" s="61">
        <v>300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300</v>
      </c>
      <c r="P24" s="68">
        <v>0</v>
      </c>
      <c r="Q24" s="53">
        <f aca="true" t="shared" si="3" ref="Q24:Q36">IF(ISERROR(P24-O24),"Invalid Input",(P24-O24))</f>
        <v>-300</v>
      </c>
      <c r="R24" s="16" t="b">
        <v>1</v>
      </c>
      <c r="S24" s="98"/>
      <c r="T24" s="98"/>
    </row>
    <row r="25" spans="1:20" ht="15" customHeight="1">
      <c r="A25" s="23"/>
      <c r="B25" s="396" t="s">
        <v>74</v>
      </c>
      <c r="C25" s="397">
        <v>0</v>
      </c>
      <c r="D25" s="186">
        <v>0</v>
      </c>
      <c r="E25" s="187">
        <v>0</v>
      </c>
      <c r="F25" s="185">
        <v>0</v>
      </c>
      <c r="G25" s="188">
        <v>0</v>
      </c>
      <c r="H25" s="185">
        <v>0</v>
      </c>
      <c r="I25" s="188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396" t="s">
        <v>28</v>
      </c>
      <c r="C26" s="397">
        <v>0</v>
      </c>
      <c r="D26" s="186">
        <v>0</v>
      </c>
      <c r="E26" s="187">
        <v>0</v>
      </c>
      <c r="F26" s="185">
        <v>0</v>
      </c>
      <c r="G26" s="188">
        <v>0</v>
      </c>
      <c r="H26" s="185">
        <v>0</v>
      </c>
      <c r="I26" s="188">
        <v>0</v>
      </c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396" t="s">
        <v>29</v>
      </c>
      <c r="C27" s="397">
        <v>0</v>
      </c>
      <c r="D27" s="186">
        <v>0</v>
      </c>
      <c r="E27" s="187">
        <v>0</v>
      </c>
      <c r="F27" s="185">
        <v>0</v>
      </c>
      <c r="G27" s="188">
        <v>0</v>
      </c>
      <c r="H27" s="185">
        <v>0</v>
      </c>
      <c r="I27" s="188">
        <v>0</v>
      </c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396" t="s">
        <v>151</v>
      </c>
      <c r="C28" s="397"/>
      <c r="D28" s="186">
        <v>0</v>
      </c>
      <c r="E28" s="187"/>
      <c r="F28" s="185">
        <v>0</v>
      </c>
      <c r="G28" s="188">
        <v>0</v>
      </c>
      <c r="H28" s="185">
        <v>0</v>
      </c>
      <c r="I28" s="188">
        <v>0</v>
      </c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396" t="s">
        <v>35</v>
      </c>
      <c r="C29" s="397">
        <v>0</v>
      </c>
      <c r="D29" s="186">
        <v>0</v>
      </c>
      <c r="E29" s="187">
        <v>464</v>
      </c>
      <c r="F29" s="185">
        <v>0</v>
      </c>
      <c r="G29" s="188">
        <v>0</v>
      </c>
      <c r="H29" s="185">
        <v>0</v>
      </c>
      <c r="I29" s="188">
        <v>0</v>
      </c>
      <c r="J29" s="55"/>
      <c r="K29" s="61"/>
      <c r="L29" s="55"/>
      <c r="M29" s="61">
        <v>464</v>
      </c>
      <c r="N29" s="70">
        <f t="shared" si="1"/>
        <v>0</v>
      </c>
      <c r="O29" s="71">
        <f t="shared" si="2"/>
        <v>464</v>
      </c>
      <c r="P29" s="68">
        <v>0</v>
      </c>
      <c r="Q29" s="53">
        <f t="shared" si="3"/>
        <v>-464</v>
      </c>
      <c r="R29" s="16" t="b">
        <v>1</v>
      </c>
      <c r="S29" s="98"/>
      <c r="T29" s="98"/>
    </row>
    <row r="30" spans="1:20" ht="15" customHeight="1">
      <c r="A30" s="23"/>
      <c r="B30" s="396" t="s">
        <v>36</v>
      </c>
      <c r="C30" s="397"/>
      <c r="D30" s="186">
        <v>0</v>
      </c>
      <c r="E30" s="187">
        <v>154630</v>
      </c>
      <c r="F30" s="185">
        <v>0</v>
      </c>
      <c r="G30" s="188">
        <v>0</v>
      </c>
      <c r="H30" s="185">
        <v>0</v>
      </c>
      <c r="I30" s="188">
        <v>0</v>
      </c>
      <c r="J30" s="55"/>
      <c r="K30" s="61"/>
      <c r="L30" s="55"/>
      <c r="M30" s="61">
        <v>154630</v>
      </c>
      <c r="N30" s="70">
        <f t="shared" si="1"/>
        <v>0</v>
      </c>
      <c r="O30" s="71">
        <f t="shared" si="2"/>
        <v>154630</v>
      </c>
      <c r="P30" s="68">
        <v>0</v>
      </c>
      <c r="Q30" s="53">
        <f t="shared" si="3"/>
        <v>-154630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186">
        <v>0</v>
      </c>
      <c r="E31" s="187">
        <v>8</v>
      </c>
      <c r="F31" s="185">
        <v>0</v>
      </c>
      <c r="G31" s="188">
        <v>0</v>
      </c>
      <c r="H31" s="185">
        <v>0</v>
      </c>
      <c r="I31" s="188">
        <v>0</v>
      </c>
      <c r="J31" s="55"/>
      <c r="K31" s="61"/>
      <c r="L31" s="55"/>
      <c r="M31" s="61">
        <v>8</v>
      </c>
      <c r="N31" s="70">
        <f t="shared" si="1"/>
        <v>0</v>
      </c>
      <c r="O31" s="71">
        <f t="shared" si="2"/>
        <v>8</v>
      </c>
      <c r="P31" s="68">
        <v>0</v>
      </c>
      <c r="Q31" s="53">
        <f t="shared" si="3"/>
        <v>-8</v>
      </c>
      <c r="R31" s="16"/>
      <c r="S31" s="98"/>
      <c r="T31" s="98"/>
    </row>
    <row r="32" spans="1:20" ht="15" customHeight="1">
      <c r="A32" s="23"/>
      <c r="B32" s="396" t="s">
        <v>31</v>
      </c>
      <c r="C32" s="397">
        <v>0</v>
      </c>
      <c r="D32" s="186">
        <v>0</v>
      </c>
      <c r="E32" s="187">
        <v>8</v>
      </c>
      <c r="F32" s="185">
        <v>0</v>
      </c>
      <c r="G32" s="188">
        <v>0</v>
      </c>
      <c r="H32" s="185">
        <v>0</v>
      </c>
      <c r="I32" s="188">
        <v>0</v>
      </c>
      <c r="J32" s="55"/>
      <c r="K32" s="61"/>
      <c r="L32" s="55"/>
      <c r="M32" s="61">
        <v>8</v>
      </c>
      <c r="N32" s="70">
        <f t="shared" si="1"/>
        <v>0</v>
      </c>
      <c r="O32" s="71">
        <f t="shared" si="2"/>
        <v>8</v>
      </c>
      <c r="P32" s="68">
        <v>0</v>
      </c>
      <c r="Q32" s="53">
        <f t="shared" si="3"/>
        <v>-8</v>
      </c>
      <c r="R32" s="16" t="b">
        <v>1</v>
      </c>
      <c r="S32" s="98"/>
      <c r="T32" s="98"/>
    </row>
    <row r="33" spans="1:20" ht="15">
      <c r="A33" s="23"/>
      <c r="B33" s="396" t="s">
        <v>75</v>
      </c>
      <c r="C33" s="397">
        <v>0</v>
      </c>
      <c r="D33" s="186">
        <v>0</v>
      </c>
      <c r="E33" s="187">
        <v>8</v>
      </c>
      <c r="F33" s="185">
        <v>0</v>
      </c>
      <c r="G33" s="188">
        <v>0</v>
      </c>
      <c r="H33" s="185">
        <v>0</v>
      </c>
      <c r="I33" s="188">
        <v>0</v>
      </c>
      <c r="J33" s="55"/>
      <c r="K33" s="61"/>
      <c r="L33" s="55"/>
      <c r="M33" s="61">
        <v>8</v>
      </c>
      <c r="N33" s="70">
        <f t="shared" si="1"/>
        <v>0</v>
      </c>
      <c r="O33" s="71">
        <f t="shared" si="2"/>
        <v>8</v>
      </c>
      <c r="P33" s="68">
        <v>0</v>
      </c>
      <c r="Q33" s="53">
        <f t="shared" si="3"/>
        <v>-8</v>
      </c>
      <c r="R33" s="16"/>
      <c r="S33" s="98"/>
      <c r="T33" s="98"/>
    </row>
    <row r="34" spans="1:20" ht="15">
      <c r="A34" s="23"/>
      <c r="B34" s="396" t="s">
        <v>76</v>
      </c>
      <c r="C34" s="397"/>
      <c r="D34" s="186">
        <v>0</v>
      </c>
      <c r="E34" s="187">
        <v>0</v>
      </c>
      <c r="F34" s="185">
        <v>0</v>
      </c>
      <c r="G34" s="188">
        <v>0</v>
      </c>
      <c r="H34" s="185">
        <v>0</v>
      </c>
      <c r="I34" s="188">
        <v>0</v>
      </c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13" t="s">
        <v>88</v>
      </c>
      <c r="C35" s="115"/>
      <c r="D35" s="186">
        <v>0</v>
      </c>
      <c r="E35" s="187">
        <v>4438</v>
      </c>
      <c r="F35" s="185">
        <v>500</v>
      </c>
      <c r="G35" s="188">
        <v>719</v>
      </c>
      <c r="H35" s="185">
        <v>900</v>
      </c>
      <c r="I35" s="188">
        <v>1200</v>
      </c>
      <c r="J35" s="55">
        <v>1200</v>
      </c>
      <c r="K35" s="61">
        <v>897</v>
      </c>
      <c r="L35" s="55">
        <v>647</v>
      </c>
      <c r="M35" s="61">
        <v>1853</v>
      </c>
      <c r="N35" s="70">
        <f t="shared" si="1"/>
        <v>3247</v>
      </c>
      <c r="O35" s="71">
        <f t="shared" si="2"/>
        <v>4669</v>
      </c>
      <c r="P35" s="68">
        <v>0</v>
      </c>
      <c r="Q35" s="53">
        <f t="shared" si="3"/>
        <v>-4669</v>
      </c>
      <c r="R35" s="16"/>
      <c r="S35" s="98"/>
      <c r="T35" s="98"/>
    </row>
    <row r="36" spans="1:20" ht="15">
      <c r="A36" s="23"/>
      <c r="B36" s="396" t="s">
        <v>77</v>
      </c>
      <c r="C36" s="397"/>
      <c r="D36" s="186">
        <v>485</v>
      </c>
      <c r="E36" s="187">
        <v>1000</v>
      </c>
      <c r="F36" s="185"/>
      <c r="G36" s="188">
        <v>840</v>
      </c>
      <c r="H36" s="185"/>
      <c r="I36" s="188">
        <v>492</v>
      </c>
      <c r="J36" s="55">
        <v>492</v>
      </c>
      <c r="K36" s="61"/>
      <c r="L36" s="55">
        <v>203</v>
      </c>
      <c r="M36" s="61">
        <v>1000</v>
      </c>
      <c r="N36" s="70">
        <f t="shared" si="1"/>
        <v>695</v>
      </c>
      <c r="O36" s="71">
        <f t="shared" si="2"/>
        <v>2332</v>
      </c>
      <c r="P36" s="68">
        <v>0</v>
      </c>
      <c r="Q36" s="53">
        <f t="shared" si="3"/>
        <v>-2332</v>
      </c>
      <c r="R36" s="16" t="b">
        <v>1</v>
      </c>
      <c r="S36" s="98"/>
      <c r="T36" s="98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>
      <c r="A40" s="27"/>
      <c r="B40" s="396" t="s">
        <v>44</v>
      </c>
      <c r="C40" s="397">
        <v>0</v>
      </c>
      <c r="D40" s="186" t="s">
        <v>202</v>
      </c>
      <c r="E40" s="187">
        <v>4</v>
      </c>
      <c r="F40" s="185">
        <v>1</v>
      </c>
      <c r="G40" s="188">
        <v>1</v>
      </c>
      <c r="H40" s="185">
        <v>1</v>
      </c>
      <c r="I40" s="188">
        <v>1</v>
      </c>
      <c r="J40" s="55">
        <v>0.8</v>
      </c>
      <c r="K40" s="61">
        <v>1</v>
      </c>
      <c r="L40" s="55">
        <v>0.4</v>
      </c>
      <c r="M40" s="61">
        <v>1.3</v>
      </c>
      <c r="N40" s="70">
        <f>IF(ISERROR(L40+J40+H40+F40),"Invalid Input",L40+J40+H40+F40)</f>
        <v>3.2</v>
      </c>
      <c r="O40" s="71">
        <f>IF(ISERROR(G40+I40+K40+M40),"Invalid Input",G40+I40+K40+M40)</f>
        <v>4.3</v>
      </c>
      <c r="P40" s="68">
        <v>0</v>
      </c>
      <c r="Q40" s="53">
        <f>IF(ISERROR(P40-O40),"Invalid Input",(P40-O40))</f>
        <v>-4.3</v>
      </c>
      <c r="R40" s="16" t="b">
        <v>1</v>
      </c>
      <c r="S40" s="98"/>
      <c r="T40" s="98"/>
    </row>
    <row r="41" spans="1:20" ht="15">
      <c r="A41" s="27"/>
      <c r="B41" s="396" t="s">
        <v>43</v>
      </c>
      <c r="C41" s="397">
        <v>0</v>
      </c>
      <c r="D41" s="186" t="s">
        <v>202</v>
      </c>
      <c r="E41" s="187">
        <v>7</v>
      </c>
      <c r="F41" s="185">
        <v>1</v>
      </c>
      <c r="G41" s="188" t="s">
        <v>203</v>
      </c>
      <c r="H41" s="185">
        <v>2</v>
      </c>
      <c r="I41" s="188"/>
      <c r="J41" s="55"/>
      <c r="K41" s="61">
        <v>2</v>
      </c>
      <c r="L41" s="55"/>
      <c r="M41" s="61">
        <v>2</v>
      </c>
      <c r="N41" s="70">
        <f>IF(ISERROR(L41+J41+H41+F41),"Invalid Input",L41+J41+H41+F41)</f>
        <v>3</v>
      </c>
      <c r="O41" s="71" t="str">
        <f>IF(ISERROR(G41+I41+K41+M41),"Invalid Input",G41+I41+K41+M41)</f>
        <v>Invalid Input</v>
      </c>
      <c r="P41" s="68">
        <v>0</v>
      </c>
      <c r="Q41" s="53" t="str">
        <f>IF(ISERROR(P41-O41),"Invalid Input",(P41-O41))</f>
        <v>Invalid Input</v>
      </c>
      <c r="R41" s="16" t="b">
        <v>1</v>
      </c>
      <c r="S41" s="98"/>
      <c r="T41" s="98"/>
    </row>
    <row r="42" spans="1:20" ht="15" customHeight="1">
      <c r="A42" s="27"/>
      <c r="B42" s="396" t="s">
        <v>78</v>
      </c>
      <c r="C42" s="397">
        <v>0</v>
      </c>
      <c r="D42" s="186" t="s">
        <v>202</v>
      </c>
      <c r="E42" s="187">
        <v>163</v>
      </c>
      <c r="F42" s="185">
        <v>15</v>
      </c>
      <c r="G42" s="188">
        <v>19</v>
      </c>
      <c r="H42" s="185">
        <v>39</v>
      </c>
      <c r="I42" s="188">
        <v>48</v>
      </c>
      <c r="J42" s="55">
        <v>48.2</v>
      </c>
      <c r="K42" s="61">
        <v>69.4</v>
      </c>
      <c r="L42" s="55">
        <v>11.007</v>
      </c>
      <c r="M42" s="61">
        <v>38.8</v>
      </c>
      <c r="N42" s="70">
        <f>IF(ISERROR(L42+J42+H42+F42),"Invalid Input",L42+J42+H42+F42)</f>
        <v>113.207</v>
      </c>
      <c r="O42" s="71">
        <f>IF(ISERROR(G42+I42+K42+M42),"Invalid Input",G42+I42+K42+M42)</f>
        <v>175.2</v>
      </c>
      <c r="P42" s="68">
        <v>0</v>
      </c>
      <c r="Q42" s="53">
        <f>IF(ISERROR(P42-O42),"Invalid Input",(P42-O42))</f>
        <v>-175.2</v>
      </c>
      <c r="R42" s="16" t="b">
        <v>1</v>
      </c>
      <c r="S42" s="98"/>
      <c r="T42" s="98"/>
    </row>
    <row r="43" spans="1:20" ht="15" customHeight="1">
      <c r="A43" s="27"/>
      <c r="B43" s="396" t="s">
        <v>79</v>
      </c>
      <c r="C43" s="397">
        <v>0</v>
      </c>
      <c r="D43" s="186" t="s">
        <v>202</v>
      </c>
      <c r="E43" s="187">
        <v>1</v>
      </c>
      <c r="F43" s="185">
        <v>0</v>
      </c>
      <c r="G43" s="188" t="s">
        <v>203</v>
      </c>
      <c r="H43" s="185">
        <v>0</v>
      </c>
      <c r="I43" s="188" t="s">
        <v>203</v>
      </c>
      <c r="J43" s="55">
        <v>0</v>
      </c>
      <c r="K43" s="61">
        <v>0.3</v>
      </c>
      <c r="L43" s="55">
        <v>0.1</v>
      </c>
      <c r="M43" s="61">
        <v>0.2</v>
      </c>
      <c r="N43" s="70">
        <f>IF(ISERROR(L43+J43+H43+F43),"Invalid Input",L43+J43+H43+F43)</f>
        <v>0.1</v>
      </c>
      <c r="O43" s="71" t="str">
        <f>IF(ISERROR(G43+I43+K43+M43),"Invalid Input",G43+I43+K43+M43)</f>
        <v>Invalid Input</v>
      </c>
      <c r="P43" s="68">
        <v>0</v>
      </c>
      <c r="Q43" s="53" t="str">
        <f>IF(ISERROR(P43-O43),"Invalid Input",(P43-O43))</f>
        <v>Invalid Input</v>
      </c>
      <c r="R43" s="94" t="b">
        <v>1</v>
      </c>
      <c r="S43" s="98"/>
      <c r="T43" s="98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>
      <c r="A47" s="27"/>
      <c r="B47" s="396" t="s">
        <v>40</v>
      </c>
      <c r="C47" s="397">
        <v>0</v>
      </c>
      <c r="D47" s="190">
        <v>0</v>
      </c>
      <c r="E47" s="191">
        <v>29.5</v>
      </c>
      <c r="F47" s="189">
        <v>8.7</v>
      </c>
      <c r="G47" s="192">
        <v>9.2</v>
      </c>
      <c r="H47" s="189">
        <v>9.7</v>
      </c>
      <c r="I47" s="192">
        <v>7.6</v>
      </c>
      <c r="J47" s="55">
        <v>7.6</v>
      </c>
      <c r="K47" s="61">
        <v>6.2</v>
      </c>
      <c r="L47" s="55">
        <v>5.5</v>
      </c>
      <c r="M47" s="61">
        <v>4.9</v>
      </c>
      <c r="N47" s="70">
        <f>IF(ISERROR(L47+J47+H47+F47),"Invalid Input",L47+J47+H47+F47)</f>
        <v>31.499999999999996</v>
      </c>
      <c r="O47" s="71">
        <f>IF(ISERROR(G47+I47+K47+M47),"Invalid Input",G47+I47+K47+M47)</f>
        <v>27.9</v>
      </c>
      <c r="P47" s="68">
        <v>0</v>
      </c>
      <c r="Q47" s="53">
        <f>IF(ISERROR(P47-O47),"Invalid Input",(P47-O47))</f>
        <v>-27.9</v>
      </c>
      <c r="R47" s="16" t="b">
        <v>1</v>
      </c>
      <c r="S47" s="98"/>
      <c r="T47" s="98"/>
    </row>
    <row r="48" spans="1:20" ht="15">
      <c r="A48" s="27"/>
      <c r="B48" s="396" t="s">
        <v>41</v>
      </c>
      <c r="C48" s="397">
        <v>0</v>
      </c>
      <c r="D48" s="190">
        <v>0</v>
      </c>
      <c r="E48" s="191">
        <v>1</v>
      </c>
      <c r="F48" s="189">
        <v>0</v>
      </c>
      <c r="G48" s="192"/>
      <c r="H48" s="189">
        <v>0</v>
      </c>
      <c r="I48" s="192"/>
      <c r="J48" s="55"/>
      <c r="K48" s="61">
        <v>0</v>
      </c>
      <c r="L48" s="55"/>
      <c r="M48" s="61">
        <v>1</v>
      </c>
      <c r="N48" s="70">
        <f>IF(ISERROR(L48+J48+H48+F48),"Invalid Input",L48+J48+H48+F48)</f>
        <v>0</v>
      </c>
      <c r="O48" s="71">
        <f>IF(ISERROR(G48+I48+K48+M48),"Invalid Input",G48+I48+K48+M48)</f>
        <v>1</v>
      </c>
      <c r="P48" s="68">
        <v>0</v>
      </c>
      <c r="Q48" s="53">
        <f>IF(ISERROR(P48-O48),"Invalid Input",(P48-O48))</f>
        <v>-1</v>
      </c>
      <c r="R48" s="16" t="b">
        <v>1</v>
      </c>
      <c r="S48" s="98"/>
      <c r="T48" s="98"/>
    </row>
    <row r="49" spans="1:20" ht="15">
      <c r="A49" s="17"/>
      <c r="B49" s="396" t="s">
        <v>42</v>
      </c>
      <c r="C49" s="397">
        <v>0</v>
      </c>
      <c r="D49" s="190">
        <v>0</v>
      </c>
      <c r="E49" s="191">
        <v>0</v>
      </c>
      <c r="F49" s="189">
        <v>0</v>
      </c>
      <c r="G49" s="192"/>
      <c r="H49" s="189">
        <v>0</v>
      </c>
      <c r="I49" s="192"/>
      <c r="J49" s="55"/>
      <c r="K49" s="61">
        <v>0</v>
      </c>
      <c r="L49" s="55"/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396" t="s">
        <v>39</v>
      </c>
      <c r="C53" s="397">
        <v>0</v>
      </c>
      <c r="D53" s="194">
        <v>0</v>
      </c>
      <c r="E53" s="195">
        <v>1050</v>
      </c>
      <c r="F53" s="193">
        <v>100</v>
      </c>
      <c r="G53" s="196">
        <v>179</v>
      </c>
      <c r="H53" s="193">
        <v>300</v>
      </c>
      <c r="I53" s="196">
        <v>192</v>
      </c>
      <c r="J53" s="55">
        <v>192</v>
      </c>
      <c r="K53" s="61">
        <v>250</v>
      </c>
      <c r="L53" s="55">
        <v>402</v>
      </c>
      <c r="M53" s="61">
        <v>400</v>
      </c>
      <c r="N53" s="70">
        <f>IF(ISERROR(L53+J53+H53+F53),"Invalid Input",L53+J53+H53+F53)</f>
        <v>994</v>
      </c>
      <c r="O53" s="71">
        <f>IF(ISERROR(G53+I53+K53+M53),"Invalid Input",G53+I53+K53+M53)</f>
        <v>1021</v>
      </c>
      <c r="P53" s="68">
        <v>0</v>
      </c>
      <c r="Q53" s="53">
        <f>IF(ISERROR(P53-O53),"Invalid Input",(P53-O53))</f>
        <v>-1021</v>
      </c>
      <c r="R53" s="16" t="b">
        <v>1</v>
      </c>
      <c r="S53" s="100"/>
      <c r="T53" s="100"/>
    </row>
    <row r="54" spans="1:20" ht="15">
      <c r="A54" s="27"/>
      <c r="B54" s="396" t="s">
        <v>45</v>
      </c>
      <c r="C54" s="397">
        <v>0</v>
      </c>
      <c r="D54" s="194">
        <v>0</v>
      </c>
      <c r="E54" s="195">
        <v>6575</v>
      </c>
      <c r="F54" s="193">
        <v>1790</v>
      </c>
      <c r="G54" s="196">
        <v>873</v>
      </c>
      <c r="H54" s="193">
        <v>1738</v>
      </c>
      <c r="I54" s="196">
        <v>868</v>
      </c>
      <c r="J54" s="55">
        <v>868</v>
      </c>
      <c r="K54" s="61">
        <v>1335</v>
      </c>
      <c r="L54" s="55">
        <v>645</v>
      </c>
      <c r="M54" s="61">
        <v>1712</v>
      </c>
      <c r="N54" s="70">
        <f>IF(ISERROR(L54+J54+H54+F54),"Invalid Input",L54+J54+H54+F54)</f>
        <v>5041</v>
      </c>
      <c r="O54" s="71">
        <f>IF(ISERROR(G54+I54+K54+M54),"Invalid Input",G54+I54+K54+M54)</f>
        <v>4788</v>
      </c>
      <c r="P54" s="68">
        <v>0</v>
      </c>
      <c r="Q54" s="53">
        <f>IF(ISERROR(P54-O54),"Invalid Input",(P54-O54))</f>
        <v>-4788</v>
      </c>
      <c r="R54" s="16" t="b">
        <v>1</v>
      </c>
      <c r="S54" s="100"/>
      <c r="T54" s="100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401" t="s">
        <v>46</v>
      </c>
      <c r="C57" s="402"/>
      <c r="D57" s="198">
        <v>0</v>
      </c>
      <c r="E57" s="199">
        <v>2850</v>
      </c>
      <c r="F57" s="197">
        <v>500</v>
      </c>
      <c r="G57" s="200">
        <v>731</v>
      </c>
      <c r="H57" s="197">
        <v>700</v>
      </c>
      <c r="I57" s="200">
        <v>865</v>
      </c>
      <c r="J57" s="55">
        <v>865</v>
      </c>
      <c r="K57" s="61">
        <v>700</v>
      </c>
      <c r="L57" s="55">
        <v>1124</v>
      </c>
      <c r="M57" s="61">
        <v>950</v>
      </c>
      <c r="N57" s="70">
        <f>IF(ISERROR(L57+J57+H57+F57),"Invalid Input",L57+J57+H57+F57)</f>
        <v>3189</v>
      </c>
      <c r="O57" s="71">
        <f>IF(ISERROR(G57+I57+K57+M57),"Invalid Input",G57+I57+K57+M57)</f>
        <v>3246</v>
      </c>
      <c r="P57" s="68">
        <v>0</v>
      </c>
      <c r="Q57" s="53">
        <f>IF(ISERROR(P57-O57),"Invalid Input",(P57-O57))</f>
        <v>-3246</v>
      </c>
      <c r="R57" s="16" t="b">
        <v>1</v>
      </c>
      <c r="S57" s="100"/>
      <c r="T57" s="100"/>
    </row>
    <row r="58" spans="1:20" ht="15">
      <c r="A58" s="27"/>
      <c r="B58" s="401" t="s">
        <v>47</v>
      </c>
      <c r="C58" s="402"/>
      <c r="D58" s="198">
        <v>0</v>
      </c>
      <c r="E58" s="199">
        <v>6575</v>
      </c>
      <c r="F58" s="197">
        <v>1790</v>
      </c>
      <c r="G58" s="200">
        <v>873</v>
      </c>
      <c r="H58" s="197">
        <v>1738</v>
      </c>
      <c r="I58" s="200">
        <v>868</v>
      </c>
      <c r="J58" s="55">
        <v>868</v>
      </c>
      <c r="K58" s="61">
        <v>1335</v>
      </c>
      <c r="L58" s="55">
        <v>645</v>
      </c>
      <c r="M58" s="61">
        <v>1712</v>
      </c>
      <c r="N58" s="70">
        <f>IF(ISERROR(L58+J58+H58+F58),"Invalid Input",L58+J58+H58+F58)</f>
        <v>5041</v>
      </c>
      <c r="O58" s="71">
        <f>IF(ISERROR(G58+I58+K58+M58),"Invalid Input",G58+I58+K58+M58)</f>
        <v>4788</v>
      </c>
      <c r="P58" s="68">
        <v>0</v>
      </c>
      <c r="Q58" s="53">
        <f>IF(ISERROR(P58-O58),"Invalid Input",(P58-O58))</f>
        <v>-4788</v>
      </c>
      <c r="R58" s="16" t="b">
        <v>1</v>
      </c>
      <c r="S58" s="100"/>
      <c r="T58" s="100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392" t="s">
        <v>81</v>
      </c>
      <c r="C61" s="393"/>
      <c r="D61" s="202">
        <v>0</v>
      </c>
      <c r="E61" s="203">
        <v>500</v>
      </c>
      <c r="F61" s="201"/>
      <c r="G61" s="204"/>
      <c r="H61" s="201"/>
      <c r="I61" s="204"/>
      <c r="J61" s="55"/>
      <c r="K61" s="61"/>
      <c r="L61" s="55"/>
      <c r="M61" s="61">
        <v>500</v>
      </c>
      <c r="N61" s="70">
        <f>IF(ISERROR(L61+J61+H61+F61),"Invalid Input",L61+J61+H61+F61)</f>
        <v>0</v>
      </c>
      <c r="O61" s="71">
        <f>IF(ISERROR(G61+I61+K61+M61),"Invalid Input",G61+I61+K61+M61)</f>
        <v>500</v>
      </c>
      <c r="P61" s="68">
        <v>0</v>
      </c>
      <c r="Q61" s="53">
        <f>IF(ISERROR(P61-O61),"Invalid Input",(P61-O61))</f>
        <v>-500</v>
      </c>
      <c r="R61" s="16" t="b">
        <v>1</v>
      </c>
      <c r="S61" s="100"/>
      <c r="T61" s="100"/>
    </row>
    <row r="62" spans="1:20" ht="15">
      <c r="A62" s="27"/>
      <c r="B62" s="392" t="s">
        <v>80</v>
      </c>
      <c r="C62" s="393"/>
      <c r="D62" s="202">
        <v>0</v>
      </c>
      <c r="E62" s="203">
        <v>3</v>
      </c>
      <c r="F62" s="201"/>
      <c r="G62" s="204">
        <v>1</v>
      </c>
      <c r="H62" s="201"/>
      <c r="I62" s="204"/>
      <c r="J62" s="55"/>
      <c r="K62" s="61"/>
      <c r="L62" s="55"/>
      <c r="M62" s="61">
        <v>2</v>
      </c>
      <c r="N62" s="70">
        <f>IF(ISERROR(L62+J62+H62+F62),"Invalid Input",L62+J62+H62+F62)</f>
        <v>0</v>
      </c>
      <c r="O62" s="71">
        <f>IF(ISERROR(G62+I62+K62+M62),"Invalid Input",G62+I62+K62+M62)</f>
        <v>3</v>
      </c>
      <c r="P62" s="68">
        <v>0</v>
      </c>
      <c r="Q62" s="53">
        <f>IF(ISERROR(P62-O62),"Invalid Input",(P62-O62))</f>
        <v>-3</v>
      </c>
      <c r="R62" s="16" t="b">
        <v>1</v>
      </c>
      <c r="S62" s="100"/>
      <c r="T62" s="100"/>
    </row>
    <row r="63" spans="1:20" ht="15">
      <c r="A63" s="27"/>
      <c r="B63" s="392" t="s">
        <v>82</v>
      </c>
      <c r="C63" s="393"/>
      <c r="D63" s="202">
        <v>0</v>
      </c>
      <c r="E63" s="203">
        <v>1000</v>
      </c>
      <c r="F63" s="201"/>
      <c r="G63" s="204"/>
      <c r="H63" s="201"/>
      <c r="I63" s="204"/>
      <c r="J63" s="55"/>
      <c r="K63" s="61"/>
      <c r="L63" s="55"/>
      <c r="M63" s="61">
        <v>1000</v>
      </c>
      <c r="N63" s="70">
        <f>IF(ISERROR(L63+J63+H63+F63),"Invalid Input",L63+J63+H63+F63)</f>
        <v>0</v>
      </c>
      <c r="O63" s="71">
        <f>IF(ISERROR(G63+I63+K63+M63),"Invalid Input",G63+I63+K63+M63)</f>
        <v>1000</v>
      </c>
      <c r="P63" s="68">
        <v>0</v>
      </c>
      <c r="Q63" s="53">
        <f>IF(ISERROR(P63-O63),"Invalid Input",(P63-O63))</f>
        <v>-1000</v>
      </c>
      <c r="R63" s="16"/>
      <c r="S63" s="100"/>
      <c r="T63" s="100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206">
        <v>0</v>
      </c>
      <c r="E66" s="207">
        <v>1224</v>
      </c>
      <c r="F66" s="205">
        <v>56</v>
      </c>
      <c r="G66" s="208">
        <v>232</v>
      </c>
      <c r="H66" s="205">
        <v>56</v>
      </c>
      <c r="I66" s="208">
        <v>809</v>
      </c>
      <c r="J66" s="55">
        <v>809</v>
      </c>
      <c r="K66" s="61">
        <v>56</v>
      </c>
      <c r="L66" s="55">
        <v>514</v>
      </c>
      <c r="M66" s="61">
        <v>1056</v>
      </c>
      <c r="N66" s="70">
        <f>IF(ISERROR(L66+J66+H66+F66),"Invalid Input",L66+J66+H66+F66)</f>
        <v>1435</v>
      </c>
      <c r="O66" s="71">
        <f>IF(ISERROR(G66+I66+K66+M66),"Invalid Input",G66+I66+K66+M66)</f>
        <v>2153</v>
      </c>
      <c r="P66" s="68">
        <v>0</v>
      </c>
      <c r="Q66" s="53">
        <f>IF(ISERROR(P66-O66),"Invalid Input",(P66-O66))</f>
        <v>-2153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206">
        <v>0</v>
      </c>
      <c r="E67" s="207">
        <v>7</v>
      </c>
      <c r="F67" s="205">
        <v>0</v>
      </c>
      <c r="G67" s="208"/>
      <c r="H67" s="205">
        <v>0</v>
      </c>
      <c r="I67" s="208"/>
      <c r="J67" s="55"/>
      <c r="K67" s="61">
        <v>3</v>
      </c>
      <c r="L67" s="55"/>
      <c r="M67" s="61">
        <v>4</v>
      </c>
      <c r="N67" s="70">
        <f>IF(ISERROR(L67+J67+H67+F67),"Invalid Input",L67+J67+H67+F67)</f>
        <v>0</v>
      </c>
      <c r="O67" s="71">
        <f>IF(ISERROR(G67+I67+K67+M67),"Invalid Input",G67+I67+K67+M67)</f>
        <v>7</v>
      </c>
      <c r="P67" s="68">
        <v>0</v>
      </c>
      <c r="Q67" s="53">
        <f>IF(ISERROR(P67-O67),"Invalid Input",(P67-O67))</f>
        <v>-7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206">
        <v>0</v>
      </c>
      <c r="E68" s="207">
        <v>1500</v>
      </c>
      <c r="F68" s="205">
        <v>375</v>
      </c>
      <c r="G68" s="208">
        <v>245</v>
      </c>
      <c r="H68" s="205">
        <v>375</v>
      </c>
      <c r="I68" s="208">
        <v>526</v>
      </c>
      <c r="J68" s="55">
        <v>526</v>
      </c>
      <c r="K68" s="61">
        <v>375</v>
      </c>
      <c r="L68" s="55">
        <v>540</v>
      </c>
      <c r="M68" s="61">
        <v>375</v>
      </c>
      <c r="N68" s="70">
        <f>IF(ISERROR(L68+J68+H68+F68),"Invalid Input",L68+J68+H68+F68)</f>
        <v>1816</v>
      </c>
      <c r="O68" s="71">
        <f>IF(ISERROR(G68+I68+K68+M68),"Invalid Input",G68+I68+K68+M68)</f>
        <v>1521</v>
      </c>
      <c r="P68" s="68">
        <v>0</v>
      </c>
      <c r="Q68" s="53">
        <f>IF(ISERROR(P68-O68),"Invalid Input",(P68-O68))</f>
        <v>-1521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206">
        <v>0</v>
      </c>
      <c r="E69" s="207">
        <v>2929</v>
      </c>
      <c r="F69" s="205">
        <v>432</v>
      </c>
      <c r="G69" s="208">
        <v>340</v>
      </c>
      <c r="H69" s="205">
        <v>1133</v>
      </c>
      <c r="I69" s="208">
        <v>570</v>
      </c>
      <c r="J69" s="55">
        <v>570</v>
      </c>
      <c r="K69" s="61">
        <v>1065</v>
      </c>
      <c r="L69" s="55">
        <v>249</v>
      </c>
      <c r="M69" s="61">
        <v>299</v>
      </c>
      <c r="N69" s="70">
        <f>IF(ISERROR(L69+J69+H69+F69),"Invalid Input",L69+J69+H69+F69)</f>
        <v>2384</v>
      </c>
      <c r="O69" s="71">
        <f>IF(ISERROR(G69+I69+K69+M69),"Invalid Input",G69+I69+K69+M69)</f>
        <v>2274</v>
      </c>
      <c r="P69" s="68">
        <v>0</v>
      </c>
      <c r="Q69" s="53">
        <f>IF(ISERROR(P69-O69),"Invalid Input",(P69-O69))</f>
        <v>-2274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392" t="s">
        <v>48</v>
      </c>
      <c r="C72" s="393"/>
      <c r="D72" s="210">
        <v>0</v>
      </c>
      <c r="E72" s="211">
        <v>3</v>
      </c>
      <c r="F72" s="209"/>
      <c r="G72" s="212"/>
      <c r="H72" s="209"/>
      <c r="I72" s="212"/>
      <c r="J72" s="55"/>
      <c r="K72" s="61">
        <v>1</v>
      </c>
      <c r="L72" s="55">
        <v>3</v>
      </c>
      <c r="M72" s="61">
        <v>2</v>
      </c>
      <c r="N72" s="70">
        <f aca="true" t="shared" si="4" ref="N72:N82">IF(ISERROR(L72+J72+H72+F72),"Invalid Input",L72+J72+H72+F72)</f>
        <v>3</v>
      </c>
      <c r="O72" s="71">
        <f aca="true" t="shared" si="5" ref="O72:O82">IF(ISERROR(G72+I72+K72+M72),"Invalid Input",G72+I72+K72+M72)</f>
        <v>3</v>
      </c>
      <c r="P72" s="68">
        <v>0</v>
      </c>
      <c r="Q72" s="53">
        <f aca="true" t="shared" si="6" ref="Q72:Q83">IF(ISERROR(P72-O72),"Invalid Input",(P72-O72))</f>
        <v>-3</v>
      </c>
      <c r="R72" s="16" t="b">
        <v>1</v>
      </c>
      <c r="S72" s="100"/>
      <c r="T72" s="100"/>
    </row>
    <row r="73" spans="1:20" ht="15">
      <c r="A73" s="27"/>
      <c r="B73" s="392" t="s">
        <v>49</v>
      </c>
      <c r="C73" s="393"/>
      <c r="D73" s="210">
        <v>0</v>
      </c>
      <c r="E73" s="211">
        <v>4</v>
      </c>
      <c r="F73" s="209"/>
      <c r="G73" s="212"/>
      <c r="H73" s="209"/>
      <c r="I73" s="212"/>
      <c r="J73" s="55"/>
      <c r="K73" s="61">
        <v>1</v>
      </c>
      <c r="L73" s="55">
        <v>3</v>
      </c>
      <c r="M73" s="61">
        <v>3</v>
      </c>
      <c r="N73" s="70">
        <f t="shared" si="4"/>
        <v>3</v>
      </c>
      <c r="O73" s="71">
        <f t="shared" si="5"/>
        <v>4</v>
      </c>
      <c r="P73" s="68">
        <v>0</v>
      </c>
      <c r="Q73" s="53">
        <f t="shared" si="6"/>
        <v>-4</v>
      </c>
      <c r="R73" s="16" t="b">
        <v>1</v>
      </c>
      <c r="S73" s="100"/>
      <c r="T73" s="100"/>
    </row>
    <row r="74" spans="1:20" ht="15">
      <c r="A74" s="27"/>
      <c r="B74" s="392" t="s">
        <v>50</v>
      </c>
      <c r="C74" s="393"/>
      <c r="D74" s="210">
        <v>0</v>
      </c>
      <c r="E74" s="211">
        <v>10</v>
      </c>
      <c r="F74" s="209"/>
      <c r="G74" s="212"/>
      <c r="H74" s="209"/>
      <c r="I74" s="212"/>
      <c r="J74" s="55"/>
      <c r="K74" s="61">
        <v>0</v>
      </c>
      <c r="L74" s="55">
        <v>1</v>
      </c>
      <c r="M74" s="61">
        <v>5</v>
      </c>
      <c r="N74" s="70">
        <f t="shared" si="4"/>
        <v>1</v>
      </c>
      <c r="O74" s="71">
        <f t="shared" si="5"/>
        <v>5</v>
      </c>
      <c r="P74" s="68">
        <v>0</v>
      </c>
      <c r="Q74" s="53">
        <f t="shared" si="6"/>
        <v>-5</v>
      </c>
      <c r="R74" s="16" t="b">
        <v>1</v>
      </c>
      <c r="S74" s="100"/>
      <c r="T74" s="100"/>
    </row>
    <row r="75" spans="1:20" ht="15">
      <c r="A75" s="27"/>
      <c r="B75" s="392" t="s">
        <v>51</v>
      </c>
      <c r="C75" s="393"/>
      <c r="D75" s="210">
        <v>0</v>
      </c>
      <c r="E75" s="211">
        <v>10</v>
      </c>
      <c r="F75" s="209"/>
      <c r="G75" s="212"/>
      <c r="H75" s="209"/>
      <c r="I75" s="212"/>
      <c r="J75" s="55"/>
      <c r="K75" s="61">
        <v>5</v>
      </c>
      <c r="L75" s="55">
        <v>5</v>
      </c>
      <c r="M75" s="61">
        <v>10</v>
      </c>
      <c r="N75" s="70">
        <f t="shared" si="4"/>
        <v>5</v>
      </c>
      <c r="O75" s="71">
        <f t="shared" si="5"/>
        <v>15</v>
      </c>
      <c r="P75" s="68">
        <v>0</v>
      </c>
      <c r="Q75" s="53">
        <f t="shared" si="6"/>
        <v>-15</v>
      </c>
      <c r="R75" s="16" t="b">
        <v>1</v>
      </c>
      <c r="S75" s="100"/>
      <c r="T75" s="100"/>
    </row>
    <row r="76" spans="1:20" ht="26.25" customHeight="1">
      <c r="A76" s="17"/>
      <c r="B76" s="396" t="s">
        <v>52</v>
      </c>
      <c r="C76" s="397"/>
      <c r="D76" s="210">
        <v>0</v>
      </c>
      <c r="E76" s="211">
        <v>1</v>
      </c>
      <c r="F76" s="209"/>
      <c r="G76" s="212"/>
      <c r="H76" s="209"/>
      <c r="I76" s="212"/>
      <c r="J76" s="55"/>
      <c r="K76" s="61"/>
      <c r="L76" s="55"/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392" t="s">
        <v>53</v>
      </c>
      <c r="C77" s="393"/>
      <c r="D77" s="210">
        <v>0</v>
      </c>
      <c r="E77" s="211">
        <v>1</v>
      </c>
      <c r="F77" s="209"/>
      <c r="G77" s="212"/>
      <c r="H77" s="209"/>
      <c r="I77" s="212"/>
      <c r="J77" s="55"/>
      <c r="K77" s="61"/>
      <c r="L77" s="55">
        <v>1</v>
      </c>
      <c r="M77" s="61">
        <v>1</v>
      </c>
      <c r="N77" s="70">
        <f t="shared" si="4"/>
        <v>1</v>
      </c>
      <c r="O77" s="71">
        <f t="shared" si="5"/>
        <v>1</v>
      </c>
      <c r="P77" s="68">
        <v>0</v>
      </c>
      <c r="Q77" s="53">
        <f t="shared" si="6"/>
        <v>-1</v>
      </c>
      <c r="R77" s="16" t="b">
        <v>1</v>
      </c>
      <c r="S77" s="100"/>
      <c r="T77" s="100"/>
    </row>
    <row r="78" spans="1:20" ht="15">
      <c r="A78" s="27"/>
      <c r="B78" s="392" t="s">
        <v>54</v>
      </c>
      <c r="C78" s="393"/>
      <c r="D78" s="210">
        <v>0</v>
      </c>
      <c r="E78" s="211">
        <v>1</v>
      </c>
      <c r="F78" s="209"/>
      <c r="G78" s="212"/>
      <c r="H78" s="209"/>
      <c r="I78" s="212"/>
      <c r="J78" s="55"/>
      <c r="K78" s="61"/>
      <c r="L78" s="55">
        <v>10</v>
      </c>
      <c r="M78" s="61">
        <v>1</v>
      </c>
      <c r="N78" s="70">
        <f t="shared" si="4"/>
        <v>10</v>
      </c>
      <c r="O78" s="71">
        <f t="shared" si="5"/>
        <v>1</v>
      </c>
      <c r="P78" s="68">
        <v>0</v>
      </c>
      <c r="Q78" s="53">
        <f t="shared" si="6"/>
        <v>-1</v>
      </c>
      <c r="R78" s="16" t="b">
        <v>1</v>
      </c>
      <c r="S78" s="100"/>
      <c r="T78" s="100"/>
    </row>
    <row r="79" spans="1:20" ht="15">
      <c r="A79" s="17"/>
      <c r="B79" s="392" t="s">
        <v>55</v>
      </c>
      <c r="C79" s="393"/>
      <c r="D79" s="210">
        <v>0</v>
      </c>
      <c r="E79" s="211">
        <v>1</v>
      </c>
      <c r="F79" s="209"/>
      <c r="G79" s="212"/>
      <c r="H79" s="209"/>
      <c r="I79" s="212"/>
      <c r="J79" s="55"/>
      <c r="K79" s="61"/>
      <c r="L79" s="55">
        <v>2</v>
      </c>
      <c r="M79" s="61">
        <v>1</v>
      </c>
      <c r="N79" s="70">
        <f t="shared" si="4"/>
        <v>2</v>
      </c>
      <c r="O79" s="71">
        <f t="shared" si="5"/>
        <v>1</v>
      </c>
      <c r="P79" s="68">
        <v>0</v>
      </c>
      <c r="Q79" s="53">
        <f t="shared" si="6"/>
        <v>-1</v>
      </c>
      <c r="R79" s="16" t="b">
        <v>1</v>
      </c>
      <c r="S79" s="100"/>
      <c r="T79" s="100"/>
    </row>
    <row r="80" spans="1:20" ht="15">
      <c r="A80" s="27"/>
      <c r="B80" s="392" t="s">
        <v>56</v>
      </c>
      <c r="C80" s="393"/>
      <c r="D80" s="210">
        <v>0</v>
      </c>
      <c r="E80" s="211">
        <v>0</v>
      </c>
      <c r="F80" s="209"/>
      <c r="G80" s="212"/>
      <c r="H80" s="209"/>
      <c r="I80" s="212"/>
      <c r="J80" s="55"/>
      <c r="K80" s="61"/>
      <c r="L80" s="55"/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392" t="s">
        <v>57</v>
      </c>
      <c r="C81" s="393"/>
      <c r="D81" s="210">
        <v>0</v>
      </c>
      <c r="E81" s="211">
        <v>0</v>
      </c>
      <c r="F81" s="209"/>
      <c r="G81" s="212"/>
      <c r="H81" s="209"/>
      <c r="I81" s="212"/>
      <c r="J81" s="55"/>
      <c r="K81" s="61"/>
      <c r="L81" s="55"/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392" t="s">
        <v>58</v>
      </c>
      <c r="C82" s="393"/>
      <c r="D82" s="210">
        <v>0</v>
      </c>
      <c r="E82" s="211">
        <v>0</v>
      </c>
      <c r="F82" s="209"/>
      <c r="G82" s="212"/>
      <c r="H82" s="209"/>
      <c r="I82" s="212"/>
      <c r="J82" s="55"/>
      <c r="K82" s="61"/>
      <c r="L82" s="55"/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392" t="s">
        <v>59</v>
      </c>
      <c r="C83" s="393"/>
      <c r="D83" s="210">
        <v>0</v>
      </c>
      <c r="E83" s="211">
        <v>1</v>
      </c>
      <c r="F83" s="209">
        <v>0</v>
      </c>
      <c r="G83" s="212"/>
      <c r="H83" s="209">
        <v>0</v>
      </c>
      <c r="I83" s="212"/>
      <c r="J83" s="55"/>
      <c r="K83" s="61">
        <v>0</v>
      </c>
      <c r="L83" s="55"/>
      <c r="M83" s="61">
        <v>0</v>
      </c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401" t="s">
        <v>60</v>
      </c>
      <c r="C86" s="402"/>
      <c r="D86" s="214">
        <v>0</v>
      </c>
      <c r="E86" s="215">
        <v>35500</v>
      </c>
      <c r="F86" s="213">
        <v>8875</v>
      </c>
      <c r="G86" s="216">
        <v>7831</v>
      </c>
      <c r="H86" s="213">
        <v>8875</v>
      </c>
      <c r="I86" s="216">
        <v>8955</v>
      </c>
      <c r="J86" s="55">
        <v>8955</v>
      </c>
      <c r="K86" s="61">
        <v>250</v>
      </c>
      <c r="L86" s="55">
        <v>5686</v>
      </c>
      <c r="M86" s="61">
        <v>10000</v>
      </c>
      <c r="N86" s="70">
        <f>IF(ISERROR(L86+J86+H86+F86),"Invalid Input",L86+J86+H86+F86)</f>
        <v>32391</v>
      </c>
      <c r="O86" s="71">
        <f>IF(ISERROR(G86+I86+K86+M86),"Invalid Input",G86+I86+K86+M86)</f>
        <v>27036</v>
      </c>
      <c r="P86" s="68">
        <v>0</v>
      </c>
      <c r="Q86" s="53">
        <f>IF(ISERROR(P86-O86),"Invalid Input",(P86-O86))</f>
        <v>-27036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SheetNames!A3</f>
        <v>CPT</v>
      </c>
    </row>
  </sheetData>
  <sheetProtection/>
  <mergeCells count="48">
    <mergeCell ref="B29:C29"/>
    <mergeCell ref="A22:C22"/>
    <mergeCell ref="B24:C24"/>
    <mergeCell ref="B25:C25"/>
    <mergeCell ref="B26:C26"/>
    <mergeCell ref="B27:C27"/>
    <mergeCell ref="B28:C28"/>
    <mergeCell ref="B30:C30"/>
    <mergeCell ref="B32:C32"/>
    <mergeCell ref="B33:C33"/>
    <mergeCell ref="B40:C40"/>
    <mergeCell ref="B41:C41"/>
    <mergeCell ref="B47:C47"/>
    <mergeCell ref="B36:C36"/>
    <mergeCell ref="B37:C37"/>
    <mergeCell ref="B34:C34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2" manualBreakCount="2">
    <brk id="16" max="255" man="1"/>
    <brk id="62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T29" sqref="T29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WC052 - Prince Albert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4"/>
      <c r="E5" s="90" t="s">
        <v>37</v>
      </c>
    </row>
    <row r="6" spans="3:5" ht="15">
      <c r="C6" s="110" t="s">
        <v>30</v>
      </c>
      <c r="D6" s="125"/>
      <c r="E6" s="89" t="s">
        <v>33</v>
      </c>
    </row>
    <row r="7" spans="1:20" ht="25.5">
      <c r="A7" s="67"/>
      <c r="B7" s="62"/>
      <c r="C7" s="111" t="s">
        <v>64</v>
      </c>
      <c r="D7" s="126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6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6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6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4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6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6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6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6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396" t="s">
        <v>73</v>
      </c>
      <c r="C24" s="39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396" t="s">
        <v>74</v>
      </c>
      <c r="C25" s="39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396" t="s">
        <v>28</v>
      </c>
      <c r="C26" s="39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396" t="s">
        <v>29</v>
      </c>
      <c r="C27" s="39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396" t="s">
        <v>151</v>
      </c>
      <c r="C28" s="397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396" t="s">
        <v>35</v>
      </c>
      <c r="C29" s="39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396" t="s">
        <v>36</v>
      </c>
      <c r="C30" s="39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396" t="s">
        <v>31</v>
      </c>
      <c r="C32" s="39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396" t="s">
        <v>75</v>
      </c>
      <c r="C33" s="39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396" t="s">
        <v>76</v>
      </c>
      <c r="C34" s="39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13" t="s">
        <v>88</v>
      </c>
      <c r="C35" s="11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396" t="s">
        <v>77</v>
      </c>
      <c r="C36" s="39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396" t="s">
        <v>44</v>
      </c>
      <c r="C40" s="39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396" t="s">
        <v>43</v>
      </c>
      <c r="C41" s="39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396" t="s">
        <v>78</v>
      </c>
      <c r="C42" s="39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396" t="s">
        <v>79</v>
      </c>
      <c r="C43" s="39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396" t="s">
        <v>40</v>
      </c>
      <c r="C47" s="39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396" t="s">
        <v>41</v>
      </c>
      <c r="C48" s="39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396" t="s">
        <v>42</v>
      </c>
      <c r="C49" s="39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396" t="s">
        <v>39</v>
      </c>
      <c r="C53" s="39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396" t="s">
        <v>45</v>
      </c>
      <c r="C54" s="39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401" t="s">
        <v>46</v>
      </c>
      <c r="C57" s="40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401" t="s">
        <v>47</v>
      </c>
      <c r="C58" s="40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392" t="s">
        <v>81</v>
      </c>
      <c r="C61" s="39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392" t="s">
        <v>80</v>
      </c>
      <c r="C62" s="39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392" t="s">
        <v>82</v>
      </c>
      <c r="C63" s="39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392" t="s">
        <v>48</v>
      </c>
      <c r="C72" s="39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2">IF(ISERROR(L72+J72+H72+F72),"Invalid Input",L72+J72+H72+F72)</f>
        <v>0</v>
      </c>
      <c r="O72" s="71">
        <f aca="true" t="shared" si="5" ref="O72:O82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392" t="s">
        <v>49</v>
      </c>
      <c r="C73" s="39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392" t="s">
        <v>50</v>
      </c>
      <c r="C74" s="39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392" t="s">
        <v>51</v>
      </c>
      <c r="C75" s="39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396" t="s">
        <v>52</v>
      </c>
      <c r="C76" s="39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392" t="s">
        <v>53</v>
      </c>
      <c r="C77" s="39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392" t="s">
        <v>54</v>
      </c>
      <c r="C78" s="39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392" t="s">
        <v>55</v>
      </c>
      <c r="C79" s="39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392" t="s">
        <v>56</v>
      </c>
      <c r="C80" s="39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392" t="s">
        <v>57</v>
      </c>
      <c r="C81" s="39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392" t="s">
        <v>58</v>
      </c>
      <c r="C82" s="39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392" t="s">
        <v>59</v>
      </c>
      <c r="C83" s="39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401" t="s">
        <v>60</v>
      </c>
      <c r="C86" s="402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SheetNames!A30</f>
        <v>WC052</v>
      </c>
    </row>
  </sheetData>
  <sheetProtection/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D5" sqref="D5:G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WC053 - Beaufort West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0">
        <v>1068</v>
      </c>
      <c r="E5" s="90" t="s">
        <v>37</v>
      </c>
    </row>
    <row r="6" spans="3:5" ht="15">
      <c r="C6" s="110" t="s">
        <v>30</v>
      </c>
      <c r="D6" s="146">
        <v>23</v>
      </c>
      <c r="E6" s="89" t="s">
        <v>33</v>
      </c>
    </row>
    <row r="7" spans="1:20" ht="25.5">
      <c r="A7" s="67"/>
      <c r="B7" s="62"/>
      <c r="C7" s="111" t="s">
        <v>64</v>
      </c>
      <c r="D7" s="122">
        <v>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2">
        <v>11778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23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2">
        <v>12986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0">
        <v>23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2">
        <v>12331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2">
        <v>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2">
        <v>11866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2">
        <v>23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396" t="s">
        <v>73</v>
      </c>
      <c r="C24" s="39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396" t="s">
        <v>74</v>
      </c>
      <c r="C25" s="39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396" t="s">
        <v>28</v>
      </c>
      <c r="C26" s="39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396" t="s">
        <v>29</v>
      </c>
      <c r="C27" s="39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396" t="s">
        <v>151</v>
      </c>
      <c r="C28" s="397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396" t="s">
        <v>35</v>
      </c>
      <c r="C29" s="39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396" t="s">
        <v>36</v>
      </c>
      <c r="C30" s="39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396" t="s">
        <v>31</v>
      </c>
      <c r="C32" s="39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396" t="s">
        <v>75</v>
      </c>
      <c r="C33" s="39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396" t="s">
        <v>76</v>
      </c>
      <c r="C34" s="39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13" t="s">
        <v>88</v>
      </c>
      <c r="C35" s="11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396" t="s">
        <v>77</v>
      </c>
      <c r="C36" s="39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396" t="s">
        <v>44</v>
      </c>
      <c r="C40" s="397">
        <v>0</v>
      </c>
      <c r="D40" s="59">
        <v>58</v>
      </c>
      <c r="E40" s="60">
        <v>1</v>
      </c>
      <c r="F40" s="55">
        <v>1</v>
      </c>
      <c r="G40" s="61">
        <v>1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1</v>
      </c>
      <c r="O40" s="71">
        <f>IF(ISERROR(G40+I40+K40+M40),"Invalid Input",G40+I40+K40+M40)</f>
        <v>1</v>
      </c>
      <c r="P40" s="68">
        <v>0</v>
      </c>
      <c r="Q40" s="53">
        <f>IF(ISERROR(P40-O40),"Invalid Input",(P40-O40))</f>
        <v>-1</v>
      </c>
      <c r="R40" s="16" t="b">
        <v>1</v>
      </c>
      <c r="S40" s="99"/>
      <c r="T40" s="98"/>
    </row>
    <row r="41" spans="1:20" ht="15" customHeight="1">
      <c r="A41" s="27"/>
      <c r="B41" s="396" t="s">
        <v>43</v>
      </c>
      <c r="C41" s="397">
        <v>0</v>
      </c>
      <c r="D41" s="59">
        <v>58</v>
      </c>
      <c r="E41" s="60">
        <v>1</v>
      </c>
      <c r="F41" s="55">
        <v>1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1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396" t="s">
        <v>78</v>
      </c>
      <c r="C42" s="397">
        <v>0</v>
      </c>
      <c r="D42" s="59">
        <v>106</v>
      </c>
      <c r="E42" s="60">
        <v>1</v>
      </c>
      <c r="F42" s="55">
        <v>1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1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396" t="s">
        <v>79</v>
      </c>
      <c r="C43" s="39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9"/>
      <c r="T43" s="98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396" t="s">
        <v>40</v>
      </c>
      <c r="C47" s="39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396" t="s">
        <v>41</v>
      </c>
      <c r="C48" s="39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396" t="s">
        <v>42</v>
      </c>
      <c r="C49" s="39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396" t="s">
        <v>39</v>
      </c>
      <c r="C53" s="39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396" t="s">
        <v>45</v>
      </c>
      <c r="C54" s="397">
        <v>0</v>
      </c>
      <c r="D54" s="59">
        <v>49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401" t="s">
        <v>46</v>
      </c>
      <c r="C57" s="40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401" t="s">
        <v>47</v>
      </c>
      <c r="C58" s="402"/>
      <c r="D58" s="59">
        <v>31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392" t="s">
        <v>81</v>
      </c>
      <c r="C61" s="39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392" t="s">
        <v>80</v>
      </c>
      <c r="C62" s="393"/>
      <c r="D62" s="59">
        <v>1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392" t="s">
        <v>82</v>
      </c>
      <c r="C63" s="393"/>
      <c r="D63" s="59">
        <v>23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392" t="s">
        <v>48</v>
      </c>
      <c r="C72" s="39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2">IF(ISERROR(L72+J72+H72+F72),"Invalid Input",L72+J72+H72+F72)</f>
        <v>0</v>
      </c>
      <c r="O72" s="71">
        <f aca="true" t="shared" si="5" ref="O72:O82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392" t="s">
        <v>49</v>
      </c>
      <c r="C73" s="39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392" t="s">
        <v>50</v>
      </c>
      <c r="C74" s="39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392" t="s">
        <v>51</v>
      </c>
      <c r="C75" s="39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396" t="s">
        <v>52</v>
      </c>
      <c r="C76" s="39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392" t="s">
        <v>53</v>
      </c>
      <c r="C77" s="39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392" t="s">
        <v>54</v>
      </c>
      <c r="C78" s="393"/>
      <c r="D78" s="59">
        <v>1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392" t="s">
        <v>55</v>
      </c>
      <c r="C79" s="39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392" t="s">
        <v>56</v>
      </c>
      <c r="C80" s="39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392" t="s">
        <v>57</v>
      </c>
      <c r="C81" s="39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392" t="s">
        <v>58</v>
      </c>
      <c r="C82" s="39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392" t="s">
        <v>59</v>
      </c>
      <c r="C83" s="39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401" t="s">
        <v>60</v>
      </c>
      <c r="C86" s="402"/>
      <c r="D86" s="59">
        <v>0</v>
      </c>
      <c r="E86" s="60">
        <v>133</v>
      </c>
      <c r="F86" s="55">
        <v>58</v>
      </c>
      <c r="G86" s="61">
        <v>56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58</v>
      </c>
      <c r="O86" s="71">
        <f>IF(ISERROR(G86+I86+K86+M86),"Invalid Input",G86+I86+K86+M86)</f>
        <v>56</v>
      </c>
      <c r="P86" s="68">
        <v>0</v>
      </c>
      <c r="Q86" s="53">
        <f>IF(ISERROR(P86-O86),"Invalid Input",(P86-O86))</f>
        <v>-56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SheetNames!A31</f>
        <v>WC053</v>
      </c>
    </row>
  </sheetData>
  <sheetProtection/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D86" sqref="D86:L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DC5 - Central Karoo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0"/>
      <c r="E5" s="90" t="s">
        <v>37</v>
      </c>
    </row>
    <row r="6" spans="3:5" ht="16.5">
      <c r="C6" s="110" t="s">
        <v>30</v>
      </c>
      <c r="D6" s="121"/>
      <c r="E6" s="89" t="s">
        <v>33</v>
      </c>
    </row>
    <row r="7" spans="1:20" ht="25.5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2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2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0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2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2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2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2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396" t="s">
        <v>73</v>
      </c>
      <c r="C24" s="39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396" t="s">
        <v>74</v>
      </c>
      <c r="C25" s="39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396" t="s">
        <v>28</v>
      </c>
      <c r="C26" s="39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396" t="s">
        <v>29</v>
      </c>
      <c r="C27" s="39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396" t="s">
        <v>151</v>
      </c>
      <c r="C28" s="397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396" t="s">
        <v>35</v>
      </c>
      <c r="C29" s="39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396" t="s">
        <v>36</v>
      </c>
      <c r="C30" s="39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396" t="s">
        <v>31</v>
      </c>
      <c r="C32" s="39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396" t="s">
        <v>75</v>
      </c>
      <c r="C33" s="39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396" t="s">
        <v>76</v>
      </c>
      <c r="C34" s="39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13" t="s">
        <v>88</v>
      </c>
      <c r="C35" s="11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396" t="s">
        <v>77</v>
      </c>
      <c r="C36" s="39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396" t="s">
        <v>44</v>
      </c>
      <c r="C40" s="39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396" t="s">
        <v>43</v>
      </c>
      <c r="C41" s="39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396" t="s">
        <v>78</v>
      </c>
      <c r="C42" s="39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396" t="s">
        <v>79</v>
      </c>
      <c r="C43" s="39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396" t="s">
        <v>40</v>
      </c>
      <c r="C47" s="39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396" t="s">
        <v>41</v>
      </c>
      <c r="C48" s="39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396" t="s">
        <v>42</v>
      </c>
      <c r="C49" s="39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396" t="s">
        <v>39</v>
      </c>
      <c r="C53" s="39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396" t="s">
        <v>45</v>
      </c>
      <c r="C54" s="39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401" t="s">
        <v>46</v>
      </c>
      <c r="C57" s="40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401" t="s">
        <v>47</v>
      </c>
      <c r="C58" s="40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392" t="s">
        <v>81</v>
      </c>
      <c r="C61" s="39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392" t="s">
        <v>80</v>
      </c>
      <c r="C62" s="39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392" t="s">
        <v>82</v>
      </c>
      <c r="C63" s="39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392" t="s">
        <v>48</v>
      </c>
      <c r="C72" s="39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2">IF(ISERROR(L72+J72+H72+F72),"Invalid Input",L72+J72+H72+F72)</f>
        <v>0</v>
      </c>
      <c r="O72" s="71">
        <f aca="true" t="shared" si="5" ref="O72:O82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392" t="s">
        <v>49</v>
      </c>
      <c r="C73" s="39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392" t="s">
        <v>50</v>
      </c>
      <c r="C74" s="39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392" t="s">
        <v>51</v>
      </c>
      <c r="C75" s="39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396" t="s">
        <v>52</v>
      </c>
      <c r="C76" s="39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392" t="s">
        <v>53</v>
      </c>
      <c r="C77" s="39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392" t="s">
        <v>54</v>
      </c>
      <c r="C78" s="39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392" t="s">
        <v>55</v>
      </c>
      <c r="C79" s="39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392" t="s">
        <v>56</v>
      </c>
      <c r="C80" s="39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392" t="s">
        <v>57</v>
      </c>
      <c r="C81" s="39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392" t="s">
        <v>58</v>
      </c>
      <c r="C82" s="39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392" t="s">
        <v>59</v>
      </c>
      <c r="C83" s="39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401" t="s">
        <v>60</v>
      </c>
      <c r="C86" s="402"/>
      <c r="D86" s="59">
        <v>0</v>
      </c>
      <c r="E86" s="60">
        <v>25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25</v>
      </c>
      <c r="M86" s="61">
        <v>0</v>
      </c>
      <c r="N86" s="70">
        <f>IF(ISERROR(L86+J86+H86+F86),"Invalid Input",L86+J86+H86+F86)</f>
        <v>25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SheetNames!A32</f>
        <v>DC5</v>
      </c>
    </row>
  </sheetData>
  <sheetProtection/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7">
      <selection activeCell="J24" sqref="J24:K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WC011 - Matzikama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0"/>
      <c r="E5" s="90" t="s">
        <v>37</v>
      </c>
    </row>
    <row r="6" spans="3:5" ht="16.5">
      <c r="C6" s="110" t="s">
        <v>30</v>
      </c>
      <c r="D6" s="121">
        <v>1513</v>
      </c>
      <c r="E6" s="89" t="s">
        <v>33</v>
      </c>
    </row>
    <row r="7" spans="1:20" ht="25.5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2">
        <v>10363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1513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2">
        <v>9369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0">
        <v>1513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2">
        <v>8978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2">
        <v>1513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2">
        <v>10558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2">
        <v>1513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396" t="s">
        <v>73</v>
      </c>
      <c r="C24" s="397">
        <v>0</v>
      </c>
      <c r="D24" s="150">
        <v>0</v>
      </c>
      <c r="E24" s="151">
        <v>300</v>
      </c>
      <c r="F24" s="149">
        <v>0</v>
      </c>
      <c r="G24" s="152">
        <v>0</v>
      </c>
      <c r="H24" s="149">
        <v>0</v>
      </c>
      <c r="I24" s="152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396" t="s">
        <v>74</v>
      </c>
      <c r="C25" s="397">
        <v>0</v>
      </c>
      <c r="D25" s="150">
        <v>0</v>
      </c>
      <c r="E25" s="151">
        <v>0</v>
      </c>
      <c r="F25" s="149">
        <v>0</v>
      </c>
      <c r="G25" s="152">
        <v>0</v>
      </c>
      <c r="H25" s="149">
        <v>0</v>
      </c>
      <c r="I25" s="152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396" t="s">
        <v>28</v>
      </c>
      <c r="C26" s="397">
        <v>0</v>
      </c>
      <c r="D26" s="150">
        <v>0</v>
      </c>
      <c r="E26" s="151">
        <v>0</v>
      </c>
      <c r="F26" s="149">
        <v>0</v>
      </c>
      <c r="G26" s="152">
        <v>0</v>
      </c>
      <c r="H26" s="149">
        <v>0</v>
      </c>
      <c r="I26" s="152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396" t="s">
        <v>29</v>
      </c>
      <c r="C27" s="397">
        <v>0</v>
      </c>
      <c r="D27" s="150">
        <v>0</v>
      </c>
      <c r="E27" s="151">
        <v>0</v>
      </c>
      <c r="F27" s="149">
        <v>0</v>
      </c>
      <c r="G27" s="152">
        <v>0</v>
      </c>
      <c r="H27" s="149">
        <v>0</v>
      </c>
      <c r="I27" s="152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396" t="s">
        <v>151</v>
      </c>
      <c r="C28" s="397"/>
      <c r="D28" s="150">
        <v>0</v>
      </c>
      <c r="E28" s="151"/>
      <c r="F28" s="149">
        <v>0</v>
      </c>
      <c r="G28" s="152">
        <v>0</v>
      </c>
      <c r="H28" s="149">
        <v>0</v>
      </c>
      <c r="I28" s="152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396" t="s">
        <v>35</v>
      </c>
      <c r="C29" s="397">
        <v>0</v>
      </c>
      <c r="D29" s="150">
        <v>0</v>
      </c>
      <c r="E29" s="151">
        <v>464</v>
      </c>
      <c r="F29" s="149">
        <v>0</v>
      </c>
      <c r="G29" s="152">
        <v>0</v>
      </c>
      <c r="H29" s="149">
        <v>0</v>
      </c>
      <c r="I29" s="152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396" t="s">
        <v>36</v>
      </c>
      <c r="C30" s="397"/>
      <c r="D30" s="150">
        <v>0</v>
      </c>
      <c r="E30" s="151">
        <v>154630</v>
      </c>
      <c r="F30" s="149">
        <v>0</v>
      </c>
      <c r="G30" s="152">
        <v>0</v>
      </c>
      <c r="H30" s="149">
        <v>0</v>
      </c>
      <c r="I30" s="152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150">
        <v>0</v>
      </c>
      <c r="E31" s="151">
        <v>8</v>
      </c>
      <c r="F31" s="149">
        <v>0</v>
      </c>
      <c r="G31" s="152">
        <v>0</v>
      </c>
      <c r="H31" s="149">
        <v>0</v>
      </c>
      <c r="I31" s="152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396" t="s">
        <v>31</v>
      </c>
      <c r="C32" s="397">
        <v>0</v>
      </c>
      <c r="D32" s="150">
        <v>0</v>
      </c>
      <c r="E32" s="151">
        <v>8</v>
      </c>
      <c r="F32" s="149">
        <v>0</v>
      </c>
      <c r="G32" s="152">
        <v>0</v>
      </c>
      <c r="H32" s="149">
        <v>0</v>
      </c>
      <c r="I32" s="152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396" t="s">
        <v>75</v>
      </c>
      <c r="C33" s="397">
        <v>0</v>
      </c>
      <c r="D33" s="150">
        <v>0</v>
      </c>
      <c r="E33" s="151">
        <v>8</v>
      </c>
      <c r="F33" s="149">
        <v>0</v>
      </c>
      <c r="G33" s="152">
        <v>0</v>
      </c>
      <c r="H33" s="149">
        <v>0</v>
      </c>
      <c r="I33" s="152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396" t="s">
        <v>76</v>
      </c>
      <c r="C34" s="397"/>
      <c r="D34" s="150">
        <v>0</v>
      </c>
      <c r="E34" s="151">
        <v>0</v>
      </c>
      <c r="F34" s="149">
        <v>0</v>
      </c>
      <c r="G34" s="152">
        <v>0</v>
      </c>
      <c r="H34" s="149">
        <v>0</v>
      </c>
      <c r="I34" s="152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13" t="s">
        <v>88</v>
      </c>
      <c r="C35" s="115"/>
      <c r="D35" s="150">
        <v>0</v>
      </c>
      <c r="E35" s="151">
        <v>4438</v>
      </c>
      <c r="F35" s="149">
        <v>500</v>
      </c>
      <c r="G35" s="152">
        <v>719</v>
      </c>
      <c r="H35" s="149">
        <v>900</v>
      </c>
      <c r="I35" s="152">
        <v>1200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1400</v>
      </c>
      <c r="O35" s="71">
        <f t="shared" si="2"/>
        <v>1919</v>
      </c>
      <c r="P35" s="68">
        <v>0</v>
      </c>
      <c r="Q35" s="53">
        <f t="shared" si="3"/>
        <v>-1919</v>
      </c>
      <c r="R35" s="16"/>
      <c r="S35" s="98"/>
      <c r="T35" s="98"/>
    </row>
    <row r="36" spans="1:20" ht="15" customHeight="1">
      <c r="A36" s="23"/>
      <c r="B36" s="396" t="s">
        <v>77</v>
      </c>
      <c r="C36" s="397"/>
      <c r="D36" s="150">
        <v>485</v>
      </c>
      <c r="E36" s="151">
        <v>1000</v>
      </c>
      <c r="F36" s="149"/>
      <c r="G36" s="152">
        <v>840</v>
      </c>
      <c r="H36" s="149"/>
      <c r="I36" s="152">
        <v>492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1332</v>
      </c>
      <c r="P36" s="68">
        <v>0</v>
      </c>
      <c r="Q36" s="53">
        <f t="shared" si="3"/>
        <v>-1332</v>
      </c>
      <c r="R36" s="16" t="b">
        <v>1</v>
      </c>
      <c r="S36" s="98"/>
      <c r="T36" s="98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396" t="s">
        <v>44</v>
      </c>
      <c r="C40" s="397">
        <v>0</v>
      </c>
      <c r="D40" s="154">
        <v>0</v>
      </c>
      <c r="E40" s="155">
        <v>4.1</v>
      </c>
      <c r="F40" s="153">
        <v>0.7</v>
      </c>
      <c r="G40" s="156">
        <v>0.6</v>
      </c>
      <c r="H40" s="153">
        <v>1.1</v>
      </c>
      <c r="I40" s="156">
        <v>0.8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1.8</v>
      </c>
      <c r="O40" s="71">
        <f>IF(ISERROR(G40+I40+K40+M40),"Invalid Input",G40+I40+K40+M40)</f>
        <v>1.4</v>
      </c>
      <c r="P40" s="68">
        <v>0</v>
      </c>
      <c r="Q40" s="53">
        <f>IF(ISERROR(P40-O40),"Invalid Input",(P40-O40))</f>
        <v>-1.4</v>
      </c>
      <c r="R40" s="16" t="b">
        <v>1</v>
      </c>
      <c r="S40" s="98"/>
      <c r="T40" s="98"/>
    </row>
    <row r="41" spans="1:20" ht="15" customHeight="1">
      <c r="A41" s="27"/>
      <c r="B41" s="396" t="s">
        <v>43</v>
      </c>
      <c r="C41" s="397">
        <v>0</v>
      </c>
      <c r="D41" s="154">
        <v>0</v>
      </c>
      <c r="E41" s="155">
        <v>6.5</v>
      </c>
      <c r="F41" s="153">
        <v>1</v>
      </c>
      <c r="G41" s="156">
        <v>0</v>
      </c>
      <c r="H41" s="153">
        <v>1.5</v>
      </c>
      <c r="I41" s="156"/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2.5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396" t="s">
        <v>78</v>
      </c>
      <c r="C42" s="397">
        <v>0</v>
      </c>
      <c r="D42" s="154">
        <v>0</v>
      </c>
      <c r="E42" s="155">
        <v>162.7</v>
      </c>
      <c r="F42" s="153">
        <v>15.4</v>
      </c>
      <c r="G42" s="156">
        <v>19.2</v>
      </c>
      <c r="H42" s="153">
        <v>39.1</v>
      </c>
      <c r="I42" s="156">
        <v>48.2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54.5</v>
      </c>
      <c r="O42" s="71">
        <f>IF(ISERROR(G42+I42+K42+M42),"Invalid Input",G42+I42+K42+M42)</f>
        <v>67.4</v>
      </c>
      <c r="P42" s="68">
        <v>0</v>
      </c>
      <c r="Q42" s="53">
        <f>IF(ISERROR(P42-O42),"Invalid Input",(P42-O42))</f>
        <v>-67.4</v>
      </c>
      <c r="R42" s="16" t="b">
        <v>1</v>
      </c>
      <c r="S42" s="98"/>
      <c r="T42" s="98"/>
    </row>
    <row r="43" spans="1:20" ht="15" customHeight="1">
      <c r="A43" s="27"/>
      <c r="B43" s="396" t="s">
        <v>79</v>
      </c>
      <c r="C43" s="397">
        <v>0</v>
      </c>
      <c r="D43" s="154">
        <v>0</v>
      </c>
      <c r="E43" s="155">
        <v>1</v>
      </c>
      <c r="F43" s="153">
        <v>0.2</v>
      </c>
      <c r="G43" s="156">
        <v>0</v>
      </c>
      <c r="H43" s="153">
        <v>0.3</v>
      </c>
      <c r="I43" s="156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0.5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396" t="s">
        <v>40</v>
      </c>
      <c r="C47" s="397">
        <v>0</v>
      </c>
      <c r="D47" s="158">
        <v>0</v>
      </c>
      <c r="E47" s="159">
        <v>29.5</v>
      </c>
      <c r="F47" s="157">
        <v>8.7</v>
      </c>
      <c r="G47" s="160">
        <v>9.2</v>
      </c>
      <c r="H47" s="157">
        <v>9.7</v>
      </c>
      <c r="I47" s="160">
        <v>7.6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18.4</v>
      </c>
      <c r="O47" s="71">
        <f>IF(ISERROR(G47+I47+K47+M47),"Invalid Input",G47+I47+K47+M47)</f>
        <v>16.799999999999997</v>
      </c>
      <c r="P47" s="68">
        <v>0</v>
      </c>
      <c r="Q47" s="53">
        <f>IF(ISERROR(P47-O47),"Invalid Input",(P47-O47))</f>
        <v>-16.799999999999997</v>
      </c>
      <c r="R47" s="16" t="b">
        <v>1</v>
      </c>
      <c r="S47" s="98"/>
      <c r="T47" s="98"/>
    </row>
    <row r="48" spans="1:20" ht="15" customHeight="1">
      <c r="A48" s="27"/>
      <c r="B48" s="396" t="s">
        <v>41</v>
      </c>
      <c r="C48" s="397">
        <v>0</v>
      </c>
      <c r="D48" s="158">
        <v>0</v>
      </c>
      <c r="E48" s="159">
        <v>1</v>
      </c>
      <c r="F48" s="157">
        <v>0</v>
      </c>
      <c r="G48" s="160"/>
      <c r="H48" s="157">
        <v>0</v>
      </c>
      <c r="I48" s="160"/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396" t="s">
        <v>42</v>
      </c>
      <c r="C49" s="397">
        <v>0</v>
      </c>
      <c r="D49" s="158">
        <v>0</v>
      </c>
      <c r="E49" s="159">
        <v>0</v>
      </c>
      <c r="F49" s="157">
        <v>0</v>
      </c>
      <c r="G49" s="160"/>
      <c r="H49" s="157">
        <v>0</v>
      </c>
      <c r="I49" s="160"/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396" t="s">
        <v>39</v>
      </c>
      <c r="C53" s="397">
        <v>0</v>
      </c>
      <c r="D53" s="162">
        <v>0</v>
      </c>
      <c r="E53" s="163">
        <v>1050</v>
      </c>
      <c r="F53" s="161">
        <v>100</v>
      </c>
      <c r="G53" s="164">
        <v>179</v>
      </c>
      <c r="H53" s="161">
        <v>300</v>
      </c>
      <c r="I53" s="164">
        <v>192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400</v>
      </c>
      <c r="O53" s="71">
        <f>IF(ISERROR(G53+I53+K53+M53),"Invalid Input",G53+I53+K53+M53)</f>
        <v>371</v>
      </c>
      <c r="P53" s="68">
        <v>0</v>
      </c>
      <c r="Q53" s="53">
        <f>IF(ISERROR(P53-O53),"Invalid Input",(P53-O53))</f>
        <v>-371</v>
      </c>
      <c r="R53" s="16" t="b">
        <v>1</v>
      </c>
      <c r="S53" s="100"/>
      <c r="T53" s="100"/>
    </row>
    <row r="54" spans="1:20" ht="15" customHeight="1">
      <c r="A54" s="27"/>
      <c r="B54" s="396" t="s">
        <v>45</v>
      </c>
      <c r="C54" s="397">
        <v>0</v>
      </c>
      <c r="D54" s="162">
        <v>0</v>
      </c>
      <c r="E54" s="163">
        <v>6575</v>
      </c>
      <c r="F54" s="161">
        <v>1790</v>
      </c>
      <c r="G54" s="164">
        <v>873</v>
      </c>
      <c r="H54" s="161">
        <v>1738</v>
      </c>
      <c r="I54" s="164">
        <v>868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3528</v>
      </c>
      <c r="O54" s="71">
        <f>IF(ISERROR(G54+I54+K54+M54),"Invalid Input",G54+I54+K54+M54)</f>
        <v>1741</v>
      </c>
      <c r="P54" s="68">
        <v>0</v>
      </c>
      <c r="Q54" s="53">
        <f>IF(ISERROR(P54-O54),"Invalid Input",(P54-O54))</f>
        <v>-1741</v>
      </c>
      <c r="R54" s="16" t="b">
        <v>1</v>
      </c>
      <c r="S54" s="100"/>
      <c r="T54" s="100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401" t="s">
        <v>46</v>
      </c>
      <c r="C57" s="402"/>
      <c r="D57" s="166">
        <v>0</v>
      </c>
      <c r="E57" s="167">
        <v>2850</v>
      </c>
      <c r="F57" s="165">
        <v>500</v>
      </c>
      <c r="G57" s="168">
        <v>731</v>
      </c>
      <c r="H57" s="165">
        <v>700</v>
      </c>
      <c r="I57" s="168">
        <v>865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1200</v>
      </c>
      <c r="O57" s="71">
        <f>IF(ISERROR(G57+I57+K57+M57),"Invalid Input",G57+I57+K57+M57)</f>
        <v>1596</v>
      </c>
      <c r="P57" s="68">
        <v>0</v>
      </c>
      <c r="Q57" s="53">
        <f>IF(ISERROR(P57-O57),"Invalid Input",(P57-O57))</f>
        <v>-1596</v>
      </c>
      <c r="R57" s="16" t="b">
        <v>1</v>
      </c>
      <c r="S57" s="100"/>
      <c r="T57" s="100"/>
    </row>
    <row r="58" spans="1:20" ht="15" customHeight="1">
      <c r="A58" s="27"/>
      <c r="B58" s="401" t="s">
        <v>47</v>
      </c>
      <c r="C58" s="402"/>
      <c r="D58" s="166">
        <v>0</v>
      </c>
      <c r="E58" s="167">
        <v>6575</v>
      </c>
      <c r="F58" s="165">
        <v>1790</v>
      </c>
      <c r="G58" s="168">
        <v>873</v>
      </c>
      <c r="H58" s="165">
        <v>1738</v>
      </c>
      <c r="I58" s="168">
        <v>868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3528</v>
      </c>
      <c r="O58" s="71">
        <f>IF(ISERROR(G58+I58+K58+M58),"Invalid Input",G58+I58+K58+M58)</f>
        <v>1741</v>
      </c>
      <c r="P58" s="68">
        <v>0</v>
      </c>
      <c r="Q58" s="53">
        <f>IF(ISERROR(P58-O58),"Invalid Input",(P58-O58))</f>
        <v>-1741</v>
      </c>
      <c r="R58" s="16" t="b">
        <v>1</v>
      </c>
      <c r="S58" s="100"/>
      <c r="T58" s="100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392" t="s">
        <v>81</v>
      </c>
      <c r="C61" s="393"/>
      <c r="D61" s="170">
        <v>0</v>
      </c>
      <c r="E61" s="171">
        <v>500</v>
      </c>
      <c r="F61" s="169"/>
      <c r="G61" s="172"/>
      <c r="H61" s="169"/>
      <c r="I61" s="172"/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392" t="s">
        <v>80</v>
      </c>
      <c r="C62" s="393"/>
      <c r="D62" s="170">
        <v>0</v>
      </c>
      <c r="E62" s="171">
        <v>3</v>
      </c>
      <c r="F62" s="169"/>
      <c r="G62" s="172">
        <v>1</v>
      </c>
      <c r="H62" s="169"/>
      <c r="I62" s="172"/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1</v>
      </c>
      <c r="P62" s="68">
        <v>0</v>
      </c>
      <c r="Q62" s="53">
        <f>IF(ISERROR(P62-O62),"Invalid Input",(P62-O62))</f>
        <v>-1</v>
      </c>
      <c r="R62" s="16" t="b">
        <v>1</v>
      </c>
      <c r="S62" s="100"/>
      <c r="T62" s="100"/>
    </row>
    <row r="63" spans="1:20" ht="15">
      <c r="A63" s="27"/>
      <c r="B63" s="392" t="s">
        <v>82</v>
      </c>
      <c r="C63" s="393"/>
      <c r="D63" s="170">
        <v>0</v>
      </c>
      <c r="E63" s="171">
        <v>1000</v>
      </c>
      <c r="F63" s="169"/>
      <c r="G63" s="172"/>
      <c r="H63" s="169"/>
      <c r="I63" s="172"/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174">
        <v>0</v>
      </c>
      <c r="E66" s="175">
        <v>1224</v>
      </c>
      <c r="F66" s="173">
        <v>56</v>
      </c>
      <c r="G66" s="176">
        <v>232</v>
      </c>
      <c r="H66" s="173">
        <v>56</v>
      </c>
      <c r="I66" s="176">
        <v>809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112</v>
      </c>
      <c r="O66" s="71">
        <f>IF(ISERROR(G66+I66+K66+M66),"Invalid Input",G66+I66+K66+M66)</f>
        <v>1041</v>
      </c>
      <c r="P66" s="68">
        <v>0</v>
      </c>
      <c r="Q66" s="53">
        <f>IF(ISERROR(P66-O66),"Invalid Input",(P66-O66))</f>
        <v>-1041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174">
        <v>0</v>
      </c>
      <c r="E67" s="175">
        <v>7</v>
      </c>
      <c r="F67" s="173">
        <v>0</v>
      </c>
      <c r="G67" s="176"/>
      <c r="H67" s="173">
        <v>0</v>
      </c>
      <c r="I67" s="176"/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174">
        <v>0</v>
      </c>
      <c r="E68" s="175">
        <v>1500</v>
      </c>
      <c r="F68" s="173">
        <v>375</v>
      </c>
      <c r="G68" s="176">
        <v>245</v>
      </c>
      <c r="H68" s="173">
        <v>375</v>
      </c>
      <c r="I68" s="176">
        <v>526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750</v>
      </c>
      <c r="O68" s="71">
        <f>IF(ISERROR(G68+I68+K68+M68),"Invalid Input",G68+I68+K68+M68)</f>
        <v>771</v>
      </c>
      <c r="P68" s="68">
        <v>0</v>
      </c>
      <c r="Q68" s="53">
        <f>IF(ISERROR(P68-O68),"Invalid Input",(P68-O68))</f>
        <v>-771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174">
        <v>0</v>
      </c>
      <c r="E69" s="175">
        <v>2929</v>
      </c>
      <c r="F69" s="173">
        <v>432</v>
      </c>
      <c r="G69" s="176">
        <v>340</v>
      </c>
      <c r="H69" s="173">
        <v>1133</v>
      </c>
      <c r="I69" s="176">
        <v>570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1565</v>
      </c>
      <c r="O69" s="71">
        <f>IF(ISERROR(G69+I69+K69+M69),"Invalid Input",G69+I69+K69+M69)</f>
        <v>910</v>
      </c>
      <c r="P69" s="68">
        <v>0</v>
      </c>
      <c r="Q69" s="53">
        <f>IF(ISERROR(P69-O69),"Invalid Input",(P69-O69))</f>
        <v>-910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392" t="s">
        <v>48</v>
      </c>
      <c r="C72" s="393"/>
      <c r="D72" s="178">
        <v>0</v>
      </c>
      <c r="E72" s="179">
        <v>3</v>
      </c>
      <c r="F72" s="177"/>
      <c r="G72" s="180"/>
      <c r="H72" s="177"/>
      <c r="I72" s="180"/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2">IF(ISERROR(L72+J72+H72+F72),"Invalid Input",L72+J72+H72+F72)</f>
        <v>0</v>
      </c>
      <c r="O72" s="71">
        <f aca="true" t="shared" si="5" ref="O72:O82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392" t="s">
        <v>49</v>
      </c>
      <c r="C73" s="393"/>
      <c r="D73" s="178">
        <v>0</v>
      </c>
      <c r="E73" s="179">
        <v>4</v>
      </c>
      <c r="F73" s="177"/>
      <c r="G73" s="180"/>
      <c r="H73" s="177"/>
      <c r="I73" s="180"/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392" t="s">
        <v>50</v>
      </c>
      <c r="C74" s="393"/>
      <c r="D74" s="178">
        <v>0</v>
      </c>
      <c r="E74" s="179">
        <v>10</v>
      </c>
      <c r="F74" s="177"/>
      <c r="G74" s="180"/>
      <c r="H74" s="177"/>
      <c r="I74" s="180"/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392" t="s">
        <v>51</v>
      </c>
      <c r="C75" s="393"/>
      <c r="D75" s="178">
        <v>0</v>
      </c>
      <c r="E75" s="179">
        <v>10</v>
      </c>
      <c r="F75" s="177"/>
      <c r="G75" s="180"/>
      <c r="H75" s="177"/>
      <c r="I75" s="180"/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396" t="s">
        <v>52</v>
      </c>
      <c r="C76" s="397"/>
      <c r="D76" s="178">
        <v>0</v>
      </c>
      <c r="E76" s="179">
        <v>1</v>
      </c>
      <c r="F76" s="177"/>
      <c r="G76" s="180"/>
      <c r="H76" s="177"/>
      <c r="I76" s="180"/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392" t="s">
        <v>53</v>
      </c>
      <c r="C77" s="393"/>
      <c r="D77" s="178">
        <v>0</v>
      </c>
      <c r="E77" s="179">
        <v>1</v>
      </c>
      <c r="F77" s="177"/>
      <c r="G77" s="180"/>
      <c r="H77" s="177"/>
      <c r="I77" s="180"/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392" t="s">
        <v>54</v>
      </c>
      <c r="C78" s="393"/>
      <c r="D78" s="178">
        <v>0</v>
      </c>
      <c r="E78" s="179">
        <v>1</v>
      </c>
      <c r="F78" s="177"/>
      <c r="G78" s="180"/>
      <c r="H78" s="177"/>
      <c r="I78" s="180"/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392" t="s">
        <v>55</v>
      </c>
      <c r="C79" s="393"/>
      <c r="D79" s="178">
        <v>0</v>
      </c>
      <c r="E79" s="179">
        <v>1</v>
      </c>
      <c r="F79" s="177"/>
      <c r="G79" s="180"/>
      <c r="H79" s="177"/>
      <c r="I79" s="180"/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392" t="s">
        <v>56</v>
      </c>
      <c r="C80" s="393"/>
      <c r="D80" s="178">
        <v>0</v>
      </c>
      <c r="E80" s="179">
        <v>0</v>
      </c>
      <c r="F80" s="177"/>
      <c r="G80" s="180"/>
      <c r="H80" s="177"/>
      <c r="I80" s="180"/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392" t="s">
        <v>57</v>
      </c>
      <c r="C81" s="393"/>
      <c r="D81" s="178">
        <v>0</v>
      </c>
      <c r="E81" s="179">
        <v>0</v>
      </c>
      <c r="F81" s="177"/>
      <c r="G81" s="180"/>
      <c r="H81" s="177"/>
      <c r="I81" s="180"/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392" t="s">
        <v>58</v>
      </c>
      <c r="C82" s="393"/>
      <c r="D82" s="178">
        <v>0</v>
      </c>
      <c r="E82" s="179">
        <v>0</v>
      </c>
      <c r="F82" s="177"/>
      <c r="G82" s="180"/>
      <c r="H82" s="177"/>
      <c r="I82" s="180"/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392" t="s">
        <v>59</v>
      </c>
      <c r="C83" s="393"/>
      <c r="D83" s="178">
        <v>0</v>
      </c>
      <c r="E83" s="179">
        <v>1</v>
      </c>
      <c r="F83" s="177">
        <v>0</v>
      </c>
      <c r="G83" s="180"/>
      <c r="H83" s="177">
        <v>0</v>
      </c>
      <c r="I83" s="180"/>
      <c r="J83" s="55">
        <v>0</v>
      </c>
      <c r="K83" s="61">
        <v>0</v>
      </c>
      <c r="L83" s="55">
        <v>0</v>
      </c>
      <c r="M83" s="61">
        <v>0</v>
      </c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401" t="s">
        <v>60</v>
      </c>
      <c r="C86" s="402"/>
      <c r="D86" s="182">
        <v>0</v>
      </c>
      <c r="E86" s="183">
        <v>35500</v>
      </c>
      <c r="F86" s="181">
        <v>8875</v>
      </c>
      <c r="G86" s="184">
        <v>7831</v>
      </c>
      <c r="H86" s="181">
        <v>8875</v>
      </c>
      <c r="I86" s="184">
        <v>8955</v>
      </c>
      <c r="J86" s="55">
        <v>100</v>
      </c>
      <c r="K86" s="61">
        <v>250</v>
      </c>
      <c r="L86" s="55">
        <v>0</v>
      </c>
      <c r="M86" s="61">
        <v>0</v>
      </c>
      <c r="N86" s="70">
        <f>IF(ISERROR(L86+J86+H86+F86),"Invalid Input",L86+J86+H86+F86)</f>
        <v>17850</v>
      </c>
      <c r="O86" s="71">
        <f>IF(ISERROR(G86+I86+K86+M86),"Invalid Input",G86+I86+K86+M86)</f>
        <v>17036</v>
      </c>
      <c r="P86" s="68">
        <v>0</v>
      </c>
      <c r="Q86" s="53">
        <f>IF(ISERROR(P86-O86),"Invalid Input",(P86-O86))</f>
        <v>-17036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SheetNames!A4</f>
        <v>WC011</v>
      </c>
    </row>
  </sheetData>
  <sheetProtection/>
  <mergeCells count="48">
    <mergeCell ref="B74:C74"/>
    <mergeCell ref="B53:C53"/>
    <mergeCell ref="B57:C57"/>
    <mergeCell ref="B59:C59"/>
    <mergeCell ref="B55:C55"/>
    <mergeCell ref="B62:C62"/>
    <mergeCell ref="B72:C72"/>
    <mergeCell ref="A22:C22"/>
    <mergeCell ref="B25:C25"/>
    <mergeCell ref="B26:C26"/>
    <mergeCell ref="B27:C27"/>
    <mergeCell ref="B28:C28"/>
    <mergeCell ref="B24:C24"/>
    <mergeCell ref="B43:C43"/>
    <mergeCell ref="A45:C45"/>
    <mergeCell ref="B47:C47"/>
    <mergeCell ref="B30:C30"/>
    <mergeCell ref="B34:C34"/>
    <mergeCell ref="B64:C64"/>
    <mergeCell ref="B42:C42"/>
    <mergeCell ref="B48:C48"/>
    <mergeCell ref="B32:C32"/>
    <mergeCell ref="B49:C49"/>
    <mergeCell ref="B29:C29"/>
    <mergeCell ref="B40:C40"/>
    <mergeCell ref="B41:C41"/>
    <mergeCell ref="B36:C36"/>
    <mergeCell ref="B37:C37"/>
    <mergeCell ref="A38:C38"/>
    <mergeCell ref="B33:C3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79:C79"/>
    <mergeCell ref="B82:C82"/>
    <mergeCell ref="B84:C84"/>
    <mergeCell ref="B75:C75"/>
    <mergeCell ref="B76:C76"/>
    <mergeCell ref="B77:C77"/>
    <mergeCell ref="B78:C78"/>
    <mergeCell ref="B83:C83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T29" sqref="T29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WC012 - Cederberg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0"/>
      <c r="E5" s="90" t="s">
        <v>37</v>
      </c>
    </row>
    <row r="6" spans="3:5" ht="16.5">
      <c r="C6" s="110" t="s">
        <v>30</v>
      </c>
      <c r="D6" s="121"/>
      <c r="E6" s="89" t="s">
        <v>33</v>
      </c>
    </row>
    <row r="7" spans="1:20" ht="25.5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2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2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0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2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2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2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2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396" t="s">
        <v>73</v>
      </c>
      <c r="C24" s="39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396" t="s">
        <v>74</v>
      </c>
      <c r="C25" s="39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396" t="s">
        <v>28</v>
      </c>
      <c r="C26" s="39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396" t="s">
        <v>29</v>
      </c>
      <c r="C27" s="39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396" t="s">
        <v>151</v>
      </c>
      <c r="C28" s="397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396" t="s">
        <v>35</v>
      </c>
      <c r="C29" s="39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396" t="s">
        <v>36</v>
      </c>
      <c r="C30" s="39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396" t="s">
        <v>31</v>
      </c>
      <c r="C32" s="39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396" t="s">
        <v>75</v>
      </c>
      <c r="C33" s="39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396" t="s">
        <v>76</v>
      </c>
      <c r="C34" s="39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13" t="s">
        <v>88</v>
      </c>
      <c r="C35" s="11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396" t="s">
        <v>77</v>
      </c>
      <c r="C36" s="39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396" t="s">
        <v>44</v>
      </c>
      <c r="C40" s="39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396" t="s">
        <v>43</v>
      </c>
      <c r="C41" s="39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396" t="s">
        <v>78</v>
      </c>
      <c r="C42" s="39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396" t="s">
        <v>79</v>
      </c>
      <c r="C43" s="39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396" t="s">
        <v>40</v>
      </c>
      <c r="C47" s="39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396" t="s">
        <v>41</v>
      </c>
      <c r="C48" s="39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396" t="s">
        <v>42</v>
      </c>
      <c r="C49" s="39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396" t="s">
        <v>39</v>
      </c>
      <c r="C53" s="39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396" t="s">
        <v>45</v>
      </c>
      <c r="C54" s="39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401" t="s">
        <v>46</v>
      </c>
      <c r="C57" s="40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401" t="s">
        <v>47</v>
      </c>
      <c r="C58" s="40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392" t="s">
        <v>81</v>
      </c>
      <c r="C61" s="39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392" t="s">
        <v>80</v>
      </c>
      <c r="C62" s="39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392" t="s">
        <v>82</v>
      </c>
      <c r="C63" s="39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392" t="s">
        <v>48</v>
      </c>
      <c r="C72" s="39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2">IF(ISERROR(L72+J72+H72+F72),"Invalid Input",L72+J72+H72+F72)</f>
        <v>0</v>
      </c>
      <c r="O72" s="71">
        <f aca="true" t="shared" si="5" ref="O72:O82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392" t="s">
        <v>49</v>
      </c>
      <c r="C73" s="39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392" t="s">
        <v>50</v>
      </c>
      <c r="C74" s="39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392" t="s">
        <v>51</v>
      </c>
      <c r="C75" s="39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396" t="s">
        <v>52</v>
      </c>
      <c r="C76" s="39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392" t="s">
        <v>53</v>
      </c>
      <c r="C77" s="39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392" t="s">
        <v>54</v>
      </c>
      <c r="C78" s="39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392" t="s">
        <v>55</v>
      </c>
      <c r="C79" s="39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392" t="s">
        <v>56</v>
      </c>
      <c r="C80" s="39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392" t="s">
        <v>57</v>
      </c>
      <c r="C81" s="39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392" t="s">
        <v>58</v>
      </c>
      <c r="C82" s="39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392" t="s">
        <v>59</v>
      </c>
      <c r="C83" s="39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401" t="s">
        <v>60</v>
      </c>
      <c r="C86" s="402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SheetNames!A5</f>
        <v>WC012</v>
      </c>
    </row>
  </sheetData>
  <sheetProtection/>
  <mergeCells count="48">
    <mergeCell ref="B74:C74"/>
    <mergeCell ref="B53:C53"/>
    <mergeCell ref="B57:C57"/>
    <mergeCell ref="B59:C59"/>
    <mergeCell ref="B55:C55"/>
    <mergeCell ref="B62:C62"/>
    <mergeCell ref="B72:C72"/>
    <mergeCell ref="A22:C22"/>
    <mergeCell ref="B25:C25"/>
    <mergeCell ref="B26:C26"/>
    <mergeCell ref="B27:C27"/>
    <mergeCell ref="B28:C28"/>
    <mergeCell ref="B24:C24"/>
    <mergeCell ref="B43:C43"/>
    <mergeCell ref="A45:C45"/>
    <mergeCell ref="B47:C47"/>
    <mergeCell ref="B30:C30"/>
    <mergeCell ref="B34:C34"/>
    <mergeCell ref="B64:C64"/>
    <mergeCell ref="B42:C42"/>
    <mergeCell ref="B48:C48"/>
    <mergeCell ref="B32:C32"/>
    <mergeCell ref="B49:C49"/>
    <mergeCell ref="B29:C29"/>
    <mergeCell ref="B40:C40"/>
    <mergeCell ref="B41:C41"/>
    <mergeCell ref="B36:C36"/>
    <mergeCell ref="B37:C37"/>
    <mergeCell ref="A38:C38"/>
    <mergeCell ref="B33:C3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79:C79"/>
    <mergeCell ref="B82:C82"/>
    <mergeCell ref="B84:C84"/>
    <mergeCell ref="B75:C75"/>
    <mergeCell ref="B76:C76"/>
    <mergeCell ref="B77:C77"/>
    <mergeCell ref="B78:C78"/>
    <mergeCell ref="B83:C83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67">
      <selection activeCell="D86" sqref="D86:I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WC013 - Bergrivier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233">
        <v>9354</v>
      </c>
      <c r="E5" s="90" t="s">
        <v>37</v>
      </c>
    </row>
    <row r="6" spans="3:5" ht="16.5">
      <c r="C6" s="110" t="s">
        <v>30</v>
      </c>
      <c r="D6" s="234">
        <v>137</v>
      </c>
      <c r="E6" s="89" t="s">
        <v>33</v>
      </c>
    </row>
    <row r="7" spans="1:20" ht="25.5">
      <c r="A7" s="67"/>
      <c r="B7" s="62"/>
      <c r="C7" s="111" t="s">
        <v>64</v>
      </c>
      <c r="D7" s="235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235">
        <v>10455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235">
        <v>137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235">
        <v>9279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233">
        <v>137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235">
        <v>7306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235">
        <v>137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235">
        <v>9354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235">
        <v>137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396" t="s">
        <v>73</v>
      </c>
      <c r="C24" s="397">
        <v>0</v>
      </c>
      <c r="D24" s="237">
        <v>0</v>
      </c>
      <c r="E24" s="238">
        <v>0</v>
      </c>
      <c r="F24" s="236">
        <v>0</v>
      </c>
      <c r="G24" s="239">
        <v>0</v>
      </c>
      <c r="H24" s="236">
        <v>0</v>
      </c>
      <c r="I24" s="239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396" t="s">
        <v>74</v>
      </c>
      <c r="C25" s="397">
        <v>0</v>
      </c>
      <c r="D25" s="237">
        <v>0</v>
      </c>
      <c r="E25" s="238">
        <v>0</v>
      </c>
      <c r="F25" s="236">
        <v>0</v>
      </c>
      <c r="G25" s="239">
        <v>0</v>
      </c>
      <c r="H25" s="236">
        <v>0</v>
      </c>
      <c r="I25" s="239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396" t="s">
        <v>28</v>
      </c>
      <c r="C26" s="397">
        <v>0</v>
      </c>
      <c r="D26" s="237">
        <v>0</v>
      </c>
      <c r="E26" s="238">
        <v>0</v>
      </c>
      <c r="F26" s="236">
        <v>0</v>
      </c>
      <c r="G26" s="239">
        <v>0</v>
      </c>
      <c r="H26" s="236">
        <v>0</v>
      </c>
      <c r="I26" s="239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396" t="s">
        <v>29</v>
      </c>
      <c r="C27" s="397">
        <v>0</v>
      </c>
      <c r="D27" s="237">
        <v>0</v>
      </c>
      <c r="E27" s="238">
        <v>0</v>
      </c>
      <c r="F27" s="236">
        <v>0</v>
      </c>
      <c r="G27" s="239">
        <v>0</v>
      </c>
      <c r="H27" s="236">
        <v>0</v>
      </c>
      <c r="I27" s="239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396" t="s">
        <v>151</v>
      </c>
      <c r="C28" s="397"/>
      <c r="D28" s="237">
        <v>0</v>
      </c>
      <c r="E28" s="238">
        <v>0</v>
      </c>
      <c r="F28" s="236">
        <v>0</v>
      </c>
      <c r="G28" s="239">
        <v>0</v>
      </c>
      <c r="H28" s="236">
        <v>0</v>
      </c>
      <c r="I28" s="239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396" t="s">
        <v>35</v>
      </c>
      <c r="C29" s="397">
        <v>0</v>
      </c>
      <c r="D29" s="237">
        <v>0</v>
      </c>
      <c r="E29" s="238">
        <v>0</v>
      </c>
      <c r="F29" s="236">
        <v>0</v>
      </c>
      <c r="G29" s="239">
        <v>0</v>
      </c>
      <c r="H29" s="236">
        <v>0</v>
      </c>
      <c r="I29" s="239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396" t="s">
        <v>36</v>
      </c>
      <c r="C30" s="397"/>
      <c r="D30" s="237">
        <v>0</v>
      </c>
      <c r="E30" s="238">
        <v>0</v>
      </c>
      <c r="F30" s="236">
        <v>0</v>
      </c>
      <c r="G30" s="239">
        <v>0</v>
      </c>
      <c r="H30" s="236">
        <v>0</v>
      </c>
      <c r="I30" s="239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237">
        <v>0</v>
      </c>
      <c r="E31" s="238">
        <v>0</v>
      </c>
      <c r="F31" s="236">
        <v>0</v>
      </c>
      <c r="G31" s="239">
        <v>0</v>
      </c>
      <c r="H31" s="236">
        <v>0</v>
      </c>
      <c r="I31" s="239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396" t="s">
        <v>31</v>
      </c>
      <c r="C32" s="397">
        <v>0</v>
      </c>
      <c r="D32" s="237">
        <v>0</v>
      </c>
      <c r="E32" s="238">
        <v>0</v>
      </c>
      <c r="F32" s="236">
        <v>0</v>
      </c>
      <c r="G32" s="239">
        <v>0</v>
      </c>
      <c r="H32" s="236">
        <v>0</v>
      </c>
      <c r="I32" s="239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396" t="s">
        <v>75</v>
      </c>
      <c r="C33" s="397">
        <v>0</v>
      </c>
      <c r="D33" s="237">
        <v>0</v>
      </c>
      <c r="E33" s="238">
        <v>0</v>
      </c>
      <c r="F33" s="236">
        <v>0</v>
      </c>
      <c r="G33" s="239">
        <v>0</v>
      </c>
      <c r="H33" s="236">
        <v>0</v>
      </c>
      <c r="I33" s="239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396" t="s">
        <v>76</v>
      </c>
      <c r="C34" s="397"/>
      <c r="D34" s="237">
        <v>1172</v>
      </c>
      <c r="E34" s="238">
        <v>0</v>
      </c>
      <c r="F34" s="236">
        <v>0</v>
      </c>
      <c r="G34" s="239">
        <v>0</v>
      </c>
      <c r="H34" s="236">
        <v>0</v>
      </c>
      <c r="I34" s="239">
        <v>1172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1172</v>
      </c>
      <c r="P34" s="68">
        <v>0</v>
      </c>
      <c r="Q34" s="53">
        <f t="shared" si="3"/>
        <v>-1172</v>
      </c>
      <c r="R34" s="16"/>
      <c r="S34" s="98"/>
      <c r="T34" s="98"/>
    </row>
    <row r="35" spans="1:20" ht="15">
      <c r="A35" s="23"/>
      <c r="B35" s="113" t="s">
        <v>88</v>
      </c>
      <c r="C35" s="115"/>
      <c r="D35" s="237">
        <v>0</v>
      </c>
      <c r="E35" s="238">
        <v>0</v>
      </c>
      <c r="F35" s="236">
        <v>0</v>
      </c>
      <c r="G35" s="239">
        <v>0</v>
      </c>
      <c r="H35" s="236">
        <v>0</v>
      </c>
      <c r="I35" s="239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396" t="s">
        <v>77</v>
      </c>
      <c r="C36" s="397"/>
      <c r="D36" s="237">
        <v>0</v>
      </c>
      <c r="E36" s="238">
        <v>0</v>
      </c>
      <c r="F36" s="236">
        <v>0</v>
      </c>
      <c r="G36" s="239">
        <v>0</v>
      </c>
      <c r="H36" s="236">
        <v>0</v>
      </c>
      <c r="I36" s="239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406">
        <f>COUNTA(B24:B36)</f>
        <v>13</v>
      </c>
      <c r="C37" s="407"/>
      <c r="D37" s="231"/>
      <c r="E37" s="231"/>
      <c r="F37" s="231"/>
      <c r="G37" s="232"/>
      <c r="H37" s="231"/>
      <c r="I37" s="232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396" t="s">
        <v>44</v>
      </c>
      <c r="C40" s="397">
        <v>0</v>
      </c>
      <c r="D40" s="241">
        <v>19</v>
      </c>
      <c r="E40" s="242">
        <v>2</v>
      </c>
      <c r="F40" s="240">
        <v>0</v>
      </c>
      <c r="G40" s="243">
        <v>0</v>
      </c>
      <c r="H40" s="240">
        <v>0</v>
      </c>
      <c r="I40" s="243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396" t="s">
        <v>43</v>
      </c>
      <c r="C41" s="397">
        <v>0</v>
      </c>
      <c r="D41" s="241">
        <v>0</v>
      </c>
      <c r="E41" s="242">
        <v>0</v>
      </c>
      <c r="F41" s="240">
        <v>0</v>
      </c>
      <c r="G41" s="243">
        <v>0</v>
      </c>
      <c r="H41" s="240">
        <v>0</v>
      </c>
      <c r="I41" s="243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396" t="s">
        <v>78</v>
      </c>
      <c r="C42" s="397">
        <v>0</v>
      </c>
      <c r="D42" s="241">
        <v>0</v>
      </c>
      <c r="E42" s="242">
        <v>0</v>
      </c>
      <c r="F42" s="240">
        <v>0</v>
      </c>
      <c r="G42" s="243">
        <v>0</v>
      </c>
      <c r="H42" s="240">
        <v>0</v>
      </c>
      <c r="I42" s="243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396" t="s">
        <v>79</v>
      </c>
      <c r="C43" s="397">
        <v>0</v>
      </c>
      <c r="D43" s="241">
        <v>0</v>
      </c>
      <c r="E43" s="242">
        <v>0</v>
      </c>
      <c r="F43" s="240">
        <v>0</v>
      </c>
      <c r="G43" s="243">
        <v>0</v>
      </c>
      <c r="H43" s="240">
        <v>0</v>
      </c>
      <c r="I43" s="243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396" t="s">
        <v>40</v>
      </c>
      <c r="C47" s="397">
        <v>0</v>
      </c>
      <c r="D47" s="245">
        <v>0</v>
      </c>
      <c r="E47" s="246">
        <v>0</v>
      </c>
      <c r="F47" s="244">
        <v>0</v>
      </c>
      <c r="G47" s="247">
        <v>0</v>
      </c>
      <c r="H47" s="244">
        <v>0</v>
      </c>
      <c r="I47" s="247">
        <v>1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1</v>
      </c>
      <c r="P47" s="68">
        <v>0</v>
      </c>
      <c r="Q47" s="53">
        <f>IF(ISERROR(P47-O47),"Invalid Input",(P47-O47))</f>
        <v>-1</v>
      </c>
      <c r="R47" s="16" t="b">
        <v>1</v>
      </c>
      <c r="S47" s="98"/>
      <c r="T47" s="98"/>
    </row>
    <row r="48" spans="1:20" ht="15" customHeight="1">
      <c r="A48" s="27"/>
      <c r="B48" s="396" t="s">
        <v>41</v>
      </c>
      <c r="C48" s="397">
        <v>0</v>
      </c>
      <c r="D48" s="245">
        <v>0</v>
      </c>
      <c r="E48" s="246">
        <v>0</v>
      </c>
      <c r="F48" s="244">
        <v>0</v>
      </c>
      <c r="G48" s="247">
        <v>0</v>
      </c>
      <c r="H48" s="244">
        <v>0</v>
      </c>
      <c r="I48" s="247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396" t="s">
        <v>42</v>
      </c>
      <c r="C49" s="397">
        <v>0</v>
      </c>
      <c r="D49" s="245">
        <v>0</v>
      </c>
      <c r="E49" s="246">
        <v>0</v>
      </c>
      <c r="F49" s="244">
        <v>0</v>
      </c>
      <c r="G49" s="247">
        <v>0</v>
      </c>
      <c r="H49" s="244">
        <v>0</v>
      </c>
      <c r="I49" s="247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396" t="s">
        <v>39</v>
      </c>
      <c r="C53" s="397">
        <v>0</v>
      </c>
      <c r="D53" s="249">
        <v>0</v>
      </c>
      <c r="E53" s="250">
        <v>0</v>
      </c>
      <c r="F53" s="248">
        <v>0</v>
      </c>
      <c r="G53" s="251">
        <v>0</v>
      </c>
      <c r="H53" s="248">
        <v>0</v>
      </c>
      <c r="I53" s="25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396" t="s">
        <v>45</v>
      </c>
      <c r="C54" s="397">
        <v>0</v>
      </c>
      <c r="D54" s="249">
        <v>0</v>
      </c>
      <c r="E54" s="250">
        <v>240</v>
      </c>
      <c r="F54" s="248">
        <v>60</v>
      </c>
      <c r="G54" s="251">
        <v>0</v>
      </c>
      <c r="H54" s="248">
        <v>60</v>
      </c>
      <c r="I54" s="251">
        <v>51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120</v>
      </c>
      <c r="O54" s="71">
        <f>IF(ISERROR(G54+I54+K54+M54),"Invalid Input",G54+I54+K54+M54)</f>
        <v>51</v>
      </c>
      <c r="P54" s="68">
        <v>0</v>
      </c>
      <c r="Q54" s="53">
        <f>IF(ISERROR(P54-O54),"Invalid Input",(P54-O54))</f>
        <v>-51</v>
      </c>
      <c r="R54" s="16" t="b">
        <v>1</v>
      </c>
      <c r="S54" s="100"/>
      <c r="T54" s="100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401" t="s">
        <v>46</v>
      </c>
      <c r="C57" s="402"/>
      <c r="D57" s="253">
        <v>0</v>
      </c>
      <c r="E57" s="254">
        <v>0</v>
      </c>
      <c r="F57" s="252">
        <v>0</v>
      </c>
      <c r="G57" s="255">
        <v>0</v>
      </c>
      <c r="H57" s="252">
        <v>0</v>
      </c>
      <c r="I57" s="255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401" t="s">
        <v>47</v>
      </c>
      <c r="C58" s="402"/>
      <c r="D58" s="253">
        <v>0</v>
      </c>
      <c r="E58" s="254">
        <v>240</v>
      </c>
      <c r="F58" s="252">
        <v>60</v>
      </c>
      <c r="G58" s="255">
        <v>0</v>
      </c>
      <c r="H58" s="252">
        <v>60</v>
      </c>
      <c r="I58" s="255">
        <v>44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120</v>
      </c>
      <c r="O58" s="71">
        <f>IF(ISERROR(G58+I58+K58+M58),"Invalid Input",G58+I58+K58+M58)</f>
        <v>44</v>
      </c>
      <c r="P58" s="68">
        <v>0</v>
      </c>
      <c r="Q58" s="53">
        <f>IF(ISERROR(P58-O58),"Invalid Input",(P58-O58))</f>
        <v>-44</v>
      </c>
      <c r="R58" s="16" t="b">
        <v>1</v>
      </c>
      <c r="S58" s="100"/>
      <c r="T58" s="100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392" t="s">
        <v>81</v>
      </c>
      <c r="C61" s="393"/>
      <c r="D61" s="257">
        <v>0</v>
      </c>
      <c r="E61" s="258">
        <v>240</v>
      </c>
      <c r="F61" s="256">
        <v>60</v>
      </c>
      <c r="G61" s="259">
        <v>0</v>
      </c>
      <c r="H61" s="256">
        <v>60</v>
      </c>
      <c r="I61" s="259">
        <v>51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120</v>
      </c>
      <c r="O61" s="71">
        <f>IF(ISERROR(G61+I61+K61+M61),"Invalid Input",G61+I61+K61+M61)</f>
        <v>51</v>
      </c>
      <c r="P61" s="68">
        <v>0</v>
      </c>
      <c r="Q61" s="53">
        <f>IF(ISERROR(P61-O61),"Invalid Input",(P61-O61))</f>
        <v>-51</v>
      </c>
      <c r="R61" s="16" t="b">
        <v>1</v>
      </c>
      <c r="S61" s="100"/>
      <c r="T61" s="100"/>
    </row>
    <row r="62" spans="1:20" ht="15">
      <c r="A62" s="27"/>
      <c r="B62" s="392" t="s">
        <v>80</v>
      </c>
      <c r="C62" s="393"/>
      <c r="D62" s="257">
        <v>0</v>
      </c>
      <c r="E62" s="258">
        <v>2</v>
      </c>
      <c r="F62" s="256">
        <v>0</v>
      </c>
      <c r="G62" s="259">
        <v>0</v>
      </c>
      <c r="H62" s="256">
        <v>0</v>
      </c>
      <c r="I62" s="259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392" t="s">
        <v>82</v>
      </c>
      <c r="C63" s="393"/>
      <c r="D63" s="257">
        <v>0</v>
      </c>
      <c r="E63" s="258">
        <v>0</v>
      </c>
      <c r="F63" s="256">
        <v>0</v>
      </c>
      <c r="G63" s="259">
        <v>0</v>
      </c>
      <c r="H63" s="256">
        <v>0</v>
      </c>
      <c r="I63" s="259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392" t="s">
        <v>48</v>
      </c>
      <c r="C72" s="393"/>
      <c r="D72" s="261">
        <v>1</v>
      </c>
      <c r="E72" s="262">
        <v>0</v>
      </c>
      <c r="F72" s="260">
        <v>0</v>
      </c>
      <c r="G72" s="263">
        <v>0</v>
      </c>
      <c r="H72" s="260">
        <v>0</v>
      </c>
      <c r="I72" s="263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2">IF(ISERROR(L72+J72+H72+F72),"Invalid Input",L72+J72+H72+F72)</f>
        <v>0</v>
      </c>
      <c r="O72" s="71">
        <f aca="true" t="shared" si="5" ref="O72:O82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392" t="s">
        <v>49</v>
      </c>
      <c r="C73" s="393"/>
      <c r="D73" s="261">
        <v>1</v>
      </c>
      <c r="E73" s="262">
        <v>0</v>
      </c>
      <c r="F73" s="260">
        <v>0</v>
      </c>
      <c r="G73" s="263">
        <v>0</v>
      </c>
      <c r="H73" s="260">
        <v>0</v>
      </c>
      <c r="I73" s="263">
        <v>1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1</v>
      </c>
      <c r="P73" s="68">
        <v>0</v>
      </c>
      <c r="Q73" s="53">
        <f t="shared" si="6"/>
        <v>-1</v>
      </c>
      <c r="R73" s="16" t="b">
        <v>1</v>
      </c>
      <c r="S73" s="100"/>
      <c r="T73" s="100"/>
    </row>
    <row r="74" spans="1:20" ht="15">
      <c r="A74" s="27"/>
      <c r="B74" s="392" t="s">
        <v>50</v>
      </c>
      <c r="C74" s="393"/>
      <c r="D74" s="261">
        <v>0</v>
      </c>
      <c r="E74" s="262">
        <v>2</v>
      </c>
      <c r="F74" s="260">
        <v>0</v>
      </c>
      <c r="G74" s="263">
        <v>0</v>
      </c>
      <c r="H74" s="260">
        <v>0</v>
      </c>
      <c r="I74" s="263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392" t="s">
        <v>51</v>
      </c>
      <c r="C75" s="393"/>
      <c r="D75" s="261">
        <v>0</v>
      </c>
      <c r="E75" s="262">
        <v>0</v>
      </c>
      <c r="F75" s="260">
        <v>0</v>
      </c>
      <c r="G75" s="263">
        <v>0</v>
      </c>
      <c r="H75" s="260">
        <v>0</v>
      </c>
      <c r="I75" s="263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396" t="s">
        <v>52</v>
      </c>
      <c r="C76" s="397"/>
      <c r="D76" s="261">
        <v>0</v>
      </c>
      <c r="E76" s="262">
        <v>0</v>
      </c>
      <c r="F76" s="260">
        <v>0</v>
      </c>
      <c r="G76" s="263">
        <v>0</v>
      </c>
      <c r="H76" s="260">
        <v>0</v>
      </c>
      <c r="I76" s="263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392" t="s">
        <v>53</v>
      </c>
      <c r="C77" s="393"/>
      <c r="D77" s="261">
        <v>2</v>
      </c>
      <c r="E77" s="262">
        <v>0</v>
      </c>
      <c r="F77" s="260">
        <v>0</v>
      </c>
      <c r="G77" s="263">
        <v>0</v>
      </c>
      <c r="H77" s="260">
        <v>0</v>
      </c>
      <c r="I77" s="263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392" t="s">
        <v>54</v>
      </c>
      <c r="C78" s="393"/>
      <c r="D78" s="261">
        <v>1</v>
      </c>
      <c r="E78" s="262">
        <v>0</v>
      </c>
      <c r="F78" s="260">
        <v>0</v>
      </c>
      <c r="G78" s="263">
        <v>0</v>
      </c>
      <c r="H78" s="260">
        <v>0</v>
      </c>
      <c r="I78" s="263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392" t="s">
        <v>55</v>
      </c>
      <c r="C79" s="393"/>
      <c r="D79" s="261">
        <v>0</v>
      </c>
      <c r="E79" s="262">
        <v>0</v>
      </c>
      <c r="F79" s="260">
        <v>0</v>
      </c>
      <c r="G79" s="263">
        <v>0</v>
      </c>
      <c r="H79" s="260">
        <v>0</v>
      </c>
      <c r="I79" s="263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392" t="s">
        <v>56</v>
      </c>
      <c r="C80" s="393"/>
      <c r="D80" s="261">
        <v>1</v>
      </c>
      <c r="E80" s="262">
        <v>0</v>
      </c>
      <c r="F80" s="260">
        <v>0</v>
      </c>
      <c r="G80" s="263">
        <v>0</v>
      </c>
      <c r="H80" s="260">
        <v>0</v>
      </c>
      <c r="I80" s="263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392" t="s">
        <v>57</v>
      </c>
      <c r="C81" s="393"/>
      <c r="D81" s="261">
        <v>0</v>
      </c>
      <c r="E81" s="262">
        <v>0</v>
      </c>
      <c r="F81" s="260">
        <v>0</v>
      </c>
      <c r="G81" s="263">
        <v>0</v>
      </c>
      <c r="H81" s="260">
        <v>0</v>
      </c>
      <c r="I81" s="263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392" t="s">
        <v>58</v>
      </c>
      <c r="C82" s="393"/>
      <c r="D82" s="261">
        <v>0</v>
      </c>
      <c r="E82" s="262">
        <v>0</v>
      </c>
      <c r="F82" s="260">
        <v>0</v>
      </c>
      <c r="G82" s="263">
        <v>0</v>
      </c>
      <c r="H82" s="260">
        <v>0</v>
      </c>
      <c r="I82" s="263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392" t="s">
        <v>59</v>
      </c>
      <c r="C83" s="393"/>
      <c r="D83" s="261">
        <v>0</v>
      </c>
      <c r="E83" s="262">
        <v>0</v>
      </c>
      <c r="F83" s="260">
        <v>0</v>
      </c>
      <c r="G83" s="263">
        <v>0</v>
      </c>
      <c r="H83" s="260">
        <v>0</v>
      </c>
      <c r="I83" s="263">
        <v>0</v>
      </c>
      <c r="J83" s="55">
        <v>0</v>
      </c>
      <c r="K83" s="61">
        <v>0</v>
      </c>
      <c r="L83" s="55">
        <v>0</v>
      </c>
      <c r="M83" s="61">
        <v>0</v>
      </c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401" t="s">
        <v>60</v>
      </c>
      <c r="C86" s="402"/>
      <c r="D86" s="265">
        <v>0</v>
      </c>
      <c r="E86" s="266">
        <v>0</v>
      </c>
      <c r="F86" s="264">
        <v>0</v>
      </c>
      <c r="G86" s="267">
        <v>0</v>
      </c>
      <c r="H86" s="264">
        <v>0</v>
      </c>
      <c r="I86" s="267">
        <v>152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152</v>
      </c>
      <c r="P86" s="68">
        <v>0</v>
      </c>
      <c r="Q86" s="53">
        <f>IF(ISERROR(P86-O86),"Invalid Input",(P86-O86))</f>
        <v>-152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SheetNames!A6</f>
        <v>WC013</v>
      </c>
    </row>
  </sheetData>
  <sheetProtection/>
  <mergeCells count="48">
    <mergeCell ref="B29:C29"/>
    <mergeCell ref="B30:C30"/>
    <mergeCell ref="A22:C22"/>
    <mergeCell ref="B24:C24"/>
    <mergeCell ref="B25:C25"/>
    <mergeCell ref="B26:C26"/>
    <mergeCell ref="B27:C27"/>
    <mergeCell ref="B28:C28"/>
    <mergeCell ref="B32:C32"/>
    <mergeCell ref="B43:C43"/>
    <mergeCell ref="A45:C45"/>
    <mergeCell ref="B49:C49"/>
    <mergeCell ref="B40:C40"/>
    <mergeCell ref="B36:C36"/>
    <mergeCell ref="B37:C37"/>
    <mergeCell ref="A38:C38"/>
    <mergeCell ref="B33:C33"/>
    <mergeCell ref="B34:C34"/>
    <mergeCell ref="B74:C74"/>
    <mergeCell ref="B75:C75"/>
    <mergeCell ref="B64:C64"/>
    <mergeCell ref="B41:C41"/>
    <mergeCell ref="B47:C47"/>
    <mergeCell ref="B48:C48"/>
    <mergeCell ref="B53:C53"/>
    <mergeCell ref="B55:C55"/>
    <mergeCell ref="B42:C42"/>
    <mergeCell ref="B59:C59"/>
    <mergeCell ref="B61:C61"/>
    <mergeCell ref="B62:C62"/>
    <mergeCell ref="B72:C72"/>
    <mergeCell ref="B73:C73"/>
    <mergeCell ref="B86:C86"/>
    <mergeCell ref="B50:C50"/>
    <mergeCell ref="A51:C51"/>
    <mergeCell ref="B54:C54"/>
    <mergeCell ref="B58:C58"/>
    <mergeCell ref="B63:C63"/>
    <mergeCell ref="B76:C76"/>
    <mergeCell ref="B57:C57"/>
    <mergeCell ref="B84:C84"/>
    <mergeCell ref="B77:C77"/>
    <mergeCell ref="B78:C78"/>
    <mergeCell ref="B79:C79"/>
    <mergeCell ref="B80:C80"/>
    <mergeCell ref="B81:C81"/>
    <mergeCell ref="B82:C82"/>
    <mergeCell ref="B83:C83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0" zoomScaleNormal="80" zoomScalePageLayoutView="0" workbookViewId="0" topLeftCell="A1">
      <selection activeCell="D5" sqref="D5:D15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WC014 - Saldanha Bay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0">
        <v>15356</v>
      </c>
      <c r="E5" s="90" t="s">
        <v>37</v>
      </c>
    </row>
    <row r="6" spans="3:5" ht="15">
      <c r="C6" s="110" t="s">
        <v>30</v>
      </c>
      <c r="D6" s="127">
        <v>5914</v>
      </c>
      <c r="E6" s="89" t="s">
        <v>33</v>
      </c>
    </row>
    <row r="7" spans="1:20" ht="25.5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8">
        <v>16971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1547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2">
        <v>14996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0">
        <v>5914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8">
        <v>14925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2">
        <v>5914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2">
        <v>14530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2">
        <v>5914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396" t="s">
        <v>73</v>
      </c>
      <c r="C24" s="39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396" t="s">
        <v>74</v>
      </c>
      <c r="C25" s="39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396" t="s">
        <v>28</v>
      </c>
      <c r="C26" s="39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396" t="s">
        <v>29</v>
      </c>
      <c r="C27" s="39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396" t="s">
        <v>151</v>
      </c>
      <c r="C28" s="397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396" t="s">
        <v>35</v>
      </c>
      <c r="C29" s="39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3</v>
      </c>
      <c r="M29" s="61">
        <v>3</v>
      </c>
      <c r="N29" s="70">
        <f t="shared" si="1"/>
        <v>3</v>
      </c>
      <c r="O29" s="71">
        <f t="shared" si="2"/>
        <v>3</v>
      </c>
      <c r="P29" s="68">
        <v>0</v>
      </c>
      <c r="Q29" s="53">
        <f t="shared" si="3"/>
        <v>-3</v>
      </c>
      <c r="R29" s="16" t="b">
        <v>1</v>
      </c>
      <c r="S29" s="98"/>
      <c r="T29" s="98"/>
    </row>
    <row r="30" spans="1:20" ht="15" customHeight="1">
      <c r="A30" s="23"/>
      <c r="B30" s="396" t="s">
        <v>36</v>
      </c>
      <c r="C30" s="397"/>
      <c r="D30" s="59">
        <v>4714</v>
      </c>
      <c r="E30" s="60">
        <v>4714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396" t="s">
        <v>31</v>
      </c>
      <c r="C32" s="39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396" t="s">
        <v>75</v>
      </c>
      <c r="C33" s="39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396" t="s">
        <v>76</v>
      </c>
      <c r="C34" s="39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13" t="s">
        <v>88</v>
      </c>
      <c r="C35" s="11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396" t="s">
        <v>77</v>
      </c>
      <c r="C36" s="39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40"/>
      <c r="B39" s="141"/>
      <c r="C39" s="142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38" t="s">
        <v>44</v>
      </c>
      <c r="C40" s="139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396" t="s">
        <v>43</v>
      </c>
      <c r="C41" s="39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396" t="s">
        <v>78</v>
      </c>
      <c r="C42" s="397">
        <v>0</v>
      </c>
      <c r="D42" s="59">
        <v>0</v>
      </c>
      <c r="E42" s="60">
        <v>9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9</v>
      </c>
      <c r="M42" s="61">
        <v>9</v>
      </c>
      <c r="N42" s="70">
        <f>IF(ISERROR(L42+J42+H42+F42),"Invalid Input",L42+J42+H42+F42)</f>
        <v>9</v>
      </c>
      <c r="O42" s="71">
        <f>IF(ISERROR(G42+I42+K42+M42),"Invalid Input",G42+I42+K42+M42)</f>
        <v>9</v>
      </c>
      <c r="P42" s="68">
        <v>0</v>
      </c>
      <c r="Q42" s="53">
        <f>IF(ISERROR(P42-O42),"Invalid Input",(P42-O42))</f>
        <v>-9</v>
      </c>
      <c r="R42" s="16" t="b">
        <v>1</v>
      </c>
      <c r="S42" s="98"/>
      <c r="T42" s="98"/>
    </row>
    <row r="43" spans="1:20" ht="15" customHeight="1">
      <c r="A43" s="27"/>
      <c r="B43" s="396" t="s">
        <v>79</v>
      </c>
      <c r="C43" s="39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396" t="s">
        <v>40</v>
      </c>
      <c r="C47" s="39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396" t="s">
        <v>41</v>
      </c>
      <c r="C48" s="39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396" t="s">
        <v>42</v>
      </c>
      <c r="C49" s="39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396" t="s">
        <v>39</v>
      </c>
      <c r="C53" s="39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396" t="s">
        <v>45</v>
      </c>
      <c r="C54" s="39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401" t="s">
        <v>46</v>
      </c>
      <c r="C57" s="40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401" t="s">
        <v>47</v>
      </c>
      <c r="C58" s="40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392" t="s">
        <v>81</v>
      </c>
      <c r="C61" s="393"/>
      <c r="D61" s="59">
        <v>0</v>
      </c>
      <c r="E61" s="60">
        <v>0</v>
      </c>
      <c r="F61" s="55">
        <v>0</v>
      </c>
      <c r="G61" s="61">
        <v>87</v>
      </c>
      <c r="H61" s="55">
        <v>0</v>
      </c>
      <c r="I61" s="61">
        <v>0</v>
      </c>
      <c r="J61" s="55">
        <v>0</v>
      </c>
      <c r="K61" s="61">
        <v>80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167</v>
      </c>
      <c r="P61" s="68">
        <v>0</v>
      </c>
      <c r="Q61" s="53">
        <f>IF(ISERROR(P61-O61),"Invalid Input",(P61-O61))</f>
        <v>-167</v>
      </c>
      <c r="R61" s="16" t="b">
        <v>1</v>
      </c>
      <c r="S61" s="100"/>
      <c r="T61" s="100"/>
    </row>
    <row r="62" spans="1:20" ht="15">
      <c r="A62" s="27"/>
      <c r="B62" s="392" t="s">
        <v>80</v>
      </c>
      <c r="C62" s="393"/>
      <c r="D62" s="59">
        <v>0</v>
      </c>
      <c r="E62" s="60">
        <v>0</v>
      </c>
      <c r="F62" s="55">
        <v>0</v>
      </c>
      <c r="G62" s="61">
        <v>1</v>
      </c>
      <c r="H62" s="55">
        <v>0</v>
      </c>
      <c r="I62" s="61">
        <v>0</v>
      </c>
      <c r="J62" s="55">
        <v>0</v>
      </c>
      <c r="K62" s="61">
        <v>1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2</v>
      </c>
      <c r="P62" s="68">
        <v>0</v>
      </c>
      <c r="Q62" s="53">
        <f>IF(ISERROR(P62-O62),"Invalid Input",(P62-O62))</f>
        <v>-2</v>
      </c>
      <c r="R62" s="16" t="b">
        <v>1</v>
      </c>
      <c r="S62" s="100"/>
      <c r="T62" s="100"/>
    </row>
    <row r="63" spans="1:20" ht="15">
      <c r="A63" s="27"/>
      <c r="B63" s="392" t="s">
        <v>82</v>
      </c>
      <c r="C63" s="393"/>
      <c r="D63" s="59">
        <v>0</v>
      </c>
      <c r="E63" s="60">
        <v>0</v>
      </c>
      <c r="F63" s="55">
        <v>0</v>
      </c>
      <c r="G63" s="61">
        <v>5901</v>
      </c>
      <c r="H63" s="55">
        <v>0</v>
      </c>
      <c r="I63" s="61">
        <v>0</v>
      </c>
      <c r="J63" s="55">
        <v>0</v>
      </c>
      <c r="K63" s="61">
        <v>5901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11802</v>
      </c>
      <c r="P63" s="68">
        <v>0</v>
      </c>
      <c r="Q63" s="53">
        <f>IF(ISERROR(P63-O63),"Invalid Input",(P63-O63))</f>
        <v>-11802</v>
      </c>
      <c r="R63" s="16"/>
      <c r="S63" s="100"/>
      <c r="T63" s="100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160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40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>
        <v>0</v>
      </c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392" t="s">
        <v>48</v>
      </c>
      <c r="C72" s="393"/>
      <c r="D72" s="59">
        <v>1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2">IF(ISERROR(L72+J72+H72+F72),"Invalid Input",L72+J72+H72+F72)</f>
        <v>0</v>
      </c>
      <c r="O72" s="71">
        <f aca="true" t="shared" si="5" ref="O72:O82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392" t="s">
        <v>49</v>
      </c>
      <c r="C73" s="39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392" t="s">
        <v>50</v>
      </c>
      <c r="C74" s="39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392" t="s">
        <v>51</v>
      </c>
      <c r="C75" s="39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396" t="s">
        <v>52</v>
      </c>
      <c r="C76" s="39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392" t="s">
        <v>53</v>
      </c>
      <c r="C77" s="39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392" t="s">
        <v>54</v>
      </c>
      <c r="C78" s="39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392" t="s">
        <v>55</v>
      </c>
      <c r="C79" s="39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392" t="s">
        <v>56</v>
      </c>
      <c r="C80" s="39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392" t="s">
        <v>57</v>
      </c>
      <c r="C81" s="39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392" t="s">
        <v>58</v>
      </c>
      <c r="C82" s="39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392" t="s">
        <v>59</v>
      </c>
      <c r="C83" s="39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401" t="s">
        <v>60</v>
      </c>
      <c r="C86" s="402"/>
      <c r="D86" s="59">
        <v>0</v>
      </c>
      <c r="E86" s="60">
        <v>0</v>
      </c>
      <c r="F86" s="55">
        <v>0</v>
      </c>
      <c r="G86" s="61">
        <v>219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219</v>
      </c>
      <c r="P86" s="68">
        <v>0</v>
      </c>
      <c r="Q86" s="53">
        <f>IF(ISERROR(P86-O86),"Invalid Input",(P86-O86))</f>
        <v>-219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SheetNames!A7</f>
        <v>WC014</v>
      </c>
    </row>
  </sheetData>
  <sheetProtection/>
  <mergeCells count="47">
    <mergeCell ref="B41:C41"/>
    <mergeCell ref="B79:C79"/>
    <mergeCell ref="B49:C49"/>
    <mergeCell ref="B74:C74"/>
    <mergeCell ref="B53:C53"/>
    <mergeCell ref="B57:C57"/>
    <mergeCell ref="B59:C59"/>
    <mergeCell ref="B72:C72"/>
    <mergeCell ref="B64:C64"/>
    <mergeCell ref="B32:C32"/>
    <mergeCell ref="B33:C33"/>
    <mergeCell ref="B43:C43"/>
    <mergeCell ref="A45:C45"/>
    <mergeCell ref="B47:C47"/>
    <mergeCell ref="B36:C36"/>
    <mergeCell ref="B50:C50"/>
    <mergeCell ref="A51:C51"/>
    <mergeCell ref="B62:C62"/>
    <mergeCell ref="A22:C22"/>
    <mergeCell ref="B25:C25"/>
    <mergeCell ref="B26:C26"/>
    <mergeCell ref="B27:C27"/>
    <mergeCell ref="B28:C28"/>
    <mergeCell ref="B24:C24"/>
    <mergeCell ref="B30:C30"/>
    <mergeCell ref="B34:C34"/>
    <mergeCell ref="B29:C29"/>
    <mergeCell ref="B78:C78"/>
    <mergeCell ref="B73:C73"/>
    <mergeCell ref="B81:C81"/>
    <mergeCell ref="B82:C82"/>
    <mergeCell ref="B37:C37"/>
    <mergeCell ref="A38:C38"/>
    <mergeCell ref="B42:C42"/>
    <mergeCell ref="B48:C48"/>
    <mergeCell ref="B80:C80"/>
    <mergeCell ref="B55:C55"/>
    <mergeCell ref="B86:C86"/>
    <mergeCell ref="B83:C83"/>
    <mergeCell ref="B54:C54"/>
    <mergeCell ref="B58:C58"/>
    <mergeCell ref="B63:C63"/>
    <mergeCell ref="B61:C61"/>
    <mergeCell ref="B84:C84"/>
    <mergeCell ref="B75:C75"/>
    <mergeCell ref="B76:C76"/>
    <mergeCell ref="B77:C77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D5" sqref="D5:D15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WC015 - Swartland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0">
        <v>21086</v>
      </c>
      <c r="E5" s="90" t="s">
        <v>37</v>
      </c>
    </row>
    <row r="6" spans="3:5" ht="15">
      <c r="C6" s="110" t="s">
        <v>30</v>
      </c>
      <c r="D6" s="120">
        <v>8929</v>
      </c>
      <c r="E6" s="89" t="s">
        <v>33</v>
      </c>
    </row>
    <row r="7" spans="1:20" ht="25.5">
      <c r="A7" s="67"/>
      <c r="B7" s="62"/>
      <c r="C7" s="111" t="s">
        <v>64</v>
      </c>
      <c r="D7" s="12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2">
        <v>10479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7918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2">
        <v>12517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0">
        <v>8929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2">
        <v>10904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2">
        <v>8441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2">
        <v>11883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2">
        <v>8752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153</v>
      </c>
      <c r="E18" s="8" t="s">
        <v>154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396" t="s">
        <v>73</v>
      </c>
      <c r="C24" s="397">
        <v>0</v>
      </c>
      <c r="D24" s="59">
        <v>0</v>
      </c>
      <c r="E24" s="60"/>
      <c r="F24" s="55"/>
      <c r="G24" s="61"/>
      <c r="H24" s="268">
        <v>0</v>
      </c>
      <c r="I24" s="269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396" t="s">
        <v>74</v>
      </c>
      <c r="C25" s="397">
        <v>0</v>
      </c>
      <c r="D25" s="59">
        <v>0</v>
      </c>
      <c r="E25" s="60"/>
      <c r="F25" s="55"/>
      <c r="G25" s="61"/>
      <c r="H25" s="268">
        <v>0</v>
      </c>
      <c r="I25" s="269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396" t="s">
        <v>28</v>
      </c>
      <c r="C26" s="397">
        <v>0</v>
      </c>
      <c r="D26" s="59">
        <v>0</v>
      </c>
      <c r="E26" s="60"/>
      <c r="F26" s="55"/>
      <c r="G26" s="61"/>
      <c r="H26" s="268">
        <v>0</v>
      </c>
      <c r="I26" s="269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396" t="s">
        <v>29</v>
      </c>
      <c r="C27" s="397">
        <v>0</v>
      </c>
      <c r="D27" s="59">
        <v>0</v>
      </c>
      <c r="E27" s="60"/>
      <c r="F27" s="55"/>
      <c r="G27" s="61"/>
      <c r="H27" s="268">
        <v>0</v>
      </c>
      <c r="I27" s="269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396" t="s">
        <v>151</v>
      </c>
      <c r="C28" s="397"/>
      <c r="D28" s="59">
        <v>0</v>
      </c>
      <c r="E28" s="60"/>
      <c r="F28" s="55"/>
      <c r="G28" s="61"/>
      <c r="H28" s="268">
        <v>0</v>
      </c>
      <c r="I28" s="269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396" t="s">
        <v>35</v>
      </c>
      <c r="C29" s="397">
        <v>0</v>
      </c>
      <c r="D29" s="59">
        <v>3</v>
      </c>
      <c r="E29" s="60">
        <v>3</v>
      </c>
      <c r="F29" s="55"/>
      <c r="G29" s="61"/>
      <c r="H29" s="268">
        <v>0</v>
      </c>
      <c r="I29" s="269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396" t="s">
        <v>36</v>
      </c>
      <c r="C30" s="397"/>
      <c r="D30" s="59">
        <v>0</v>
      </c>
      <c r="E30" s="60"/>
      <c r="F30" s="55"/>
      <c r="G30" s="61"/>
      <c r="H30" s="268">
        <v>0</v>
      </c>
      <c r="I30" s="269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0</v>
      </c>
      <c r="E31" s="60"/>
      <c r="F31" s="55"/>
      <c r="G31" s="61"/>
      <c r="H31" s="268">
        <v>0</v>
      </c>
      <c r="I31" s="269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396" t="s">
        <v>31</v>
      </c>
      <c r="C32" s="397">
        <v>0</v>
      </c>
      <c r="D32" s="59">
        <v>0</v>
      </c>
      <c r="E32" s="60"/>
      <c r="F32" s="55"/>
      <c r="G32" s="61"/>
      <c r="H32" s="268">
        <v>0</v>
      </c>
      <c r="I32" s="269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396" t="s">
        <v>75</v>
      </c>
      <c r="C33" s="397">
        <v>0</v>
      </c>
      <c r="D33" s="59">
        <v>0</v>
      </c>
      <c r="E33" s="60"/>
      <c r="F33" s="55"/>
      <c r="G33" s="61"/>
      <c r="H33" s="268">
        <v>0</v>
      </c>
      <c r="I33" s="269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396" t="s">
        <v>76</v>
      </c>
      <c r="C34" s="397"/>
      <c r="D34" s="59">
        <v>312</v>
      </c>
      <c r="E34" s="60">
        <v>312</v>
      </c>
      <c r="F34" s="55"/>
      <c r="G34" s="61"/>
      <c r="H34" s="268">
        <v>0</v>
      </c>
      <c r="I34" s="269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13" t="s">
        <v>88</v>
      </c>
      <c r="C35" s="115"/>
      <c r="D35" s="59">
        <v>683</v>
      </c>
      <c r="E35" s="60">
        <v>683</v>
      </c>
      <c r="F35" s="55"/>
      <c r="G35" s="61"/>
      <c r="H35" s="268">
        <v>0</v>
      </c>
      <c r="I35" s="269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396" t="s">
        <v>77</v>
      </c>
      <c r="C36" s="397"/>
      <c r="D36" s="59">
        <v>813</v>
      </c>
      <c r="E36" s="60">
        <v>813</v>
      </c>
      <c r="F36" s="55"/>
      <c r="G36" s="61">
        <v>220</v>
      </c>
      <c r="H36" s="268">
        <v>0</v>
      </c>
      <c r="I36" s="269">
        <v>6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226</v>
      </c>
      <c r="P36" s="68">
        <v>0</v>
      </c>
      <c r="Q36" s="53">
        <f t="shared" si="3"/>
        <v>-226</v>
      </c>
      <c r="R36" s="16" t="b">
        <v>1</v>
      </c>
      <c r="S36" s="98"/>
      <c r="T36" s="98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396" t="s">
        <v>44</v>
      </c>
      <c r="C40" s="397">
        <v>0</v>
      </c>
      <c r="D40" s="59">
        <v>74</v>
      </c>
      <c r="E40" s="60">
        <v>0</v>
      </c>
      <c r="F40" s="55">
        <v>0</v>
      </c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396" t="s">
        <v>43</v>
      </c>
      <c r="C41" s="397">
        <v>0</v>
      </c>
      <c r="D41" s="59">
        <v>0</v>
      </c>
      <c r="E41" s="60">
        <v>0</v>
      </c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396" t="s">
        <v>78</v>
      </c>
      <c r="C42" s="397">
        <v>0</v>
      </c>
      <c r="D42" s="59">
        <v>299</v>
      </c>
      <c r="E42" s="60">
        <v>11</v>
      </c>
      <c r="F42" s="55">
        <v>0</v>
      </c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396" t="s">
        <v>79</v>
      </c>
      <c r="C43" s="397">
        <v>0</v>
      </c>
      <c r="D43" s="59">
        <v>0</v>
      </c>
      <c r="E43" s="60">
        <v>1</v>
      </c>
      <c r="F43" s="55">
        <v>0</v>
      </c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396" t="s">
        <v>40</v>
      </c>
      <c r="C47" s="397">
        <v>0</v>
      </c>
      <c r="D47" s="59">
        <v>0</v>
      </c>
      <c r="E47" s="60">
        <v>1</v>
      </c>
      <c r="F47" s="55"/>
      <c r="G47" s="61"/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396" t="s">
        <v>41</v>
      </c>
      <c r="C48" s="397">
        <v>0</v>
      </c>
      <c r="D48" s="59">
        <v>0</v>
      </c>
      <c r="E48" s="60">
        <v>0</v>
      </c>
      <c r="F48" s="55"/>
      <c r="G48" s="61"/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396" t="s">
        <v>42</v>
      </c>
      <c r="C49" s="397">
        <v>0</v>
      </c>
      <c r="D49" s="59">
        <v>0</v>
      </c>
      <c r="E49" s="60">
        <v>0</v>
      </c>
      <c r="F49" s="55"/>
      <c r="G49" s="61"/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396" t="s">
        <v>39</v>
      </c>
      <c r="C53" s="397">
        <v>0</v>
      </c>
      <c r="D53" s="59">
        <v>0</v>
      </c>
      <c r="E53" s="60">
        <v>0</v>
      </c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396" t="s">
        <v>45</v>
      </c>
      <c r="C54" s="397">
        <v>0</v>
      </c>
      <c r="D54" s="59">
        <v>0</v>
      </c>
      <c r="E54" s="60">
        <v>250</v>
      </c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401" t="s">
        <v>46</v>
      </c>
      <c r="C57" s="402"/>
      <c r="D57" s="59">
        <v>0</v>
      </c>
      <c r="E57" s="60">
        <v>250</v>
      </c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401" t="s">
        <v>47</v>
      </c>
      <c r="C58" s="402"/>
      <c r="D58" s="59">
        <v>0</v>
      </c>
      <c r="E58" s="60">
        <v>250</v>
      </c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392" t="s">
        <v>81</v>
      </c>
      <c r="C61" s="393"/>
      <c r="D61" s="59">
        <v>0</v>
      </c>
      <c r="E61" s="60">
        <v>250</v>
      </c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392" t="s">
        <v>80</v>
      </c>
      <c r="C62" s="393"/>
      <c r="D62" s="59">
        <v>0</v>
      </c>
      <c r="E62" s="60">
        <v>0</v>
      </c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392" t="s">
        <v>82</v>
      </c>
      <c r="C63" s="393"/>
      <c r="D63" s="59">
        <v>0</v>
      </c>
      <c r="E63" s="60">
        <v>160</v>
      </c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115</v>
      </c>
      <c r="F66" s="55"/>
      <c r="G66" s="61">
        <v>40</v>
      </c>
      <c r="H66" s="268">
        <v>0</v>
      </c>
      <c r="I66" s="270">
        <v>115</v>
      </c>
      <c r="J66" s="55">
        <v>0</v>
      </c>
      <c r="K66" s="61">
        <v>45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200</v>
      </c>
      <c r="P66" s="68">
        <v>0</v>
      </c>
      <c r="Q66" s="53">
        <f>IF(ISERROR(P66-O66),"Invalid Input",(P66-O66))</f>
        <v>-200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/>
      <c r="F67" s="55"/>
      <c r="G67" s="61"/>
      <c r="H67" s="268">
        <v>0</v>
      </c>
      <c r="I67" s="270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/>
      <c r="F68" s="55"/>
      <c r="G68" s="61"/>
      <c r="H68" s="268">
        <v>0</v>
      </c>
      <c r="I68" s="270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30</v>
      </c>
      <c r="F69" s="55"/>
      <c r="G69" s="61"/>
      <c r="H69" s="268">
        <v>0</v>
      </c>
      <c r="I69" s="270">
        <v>70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70</v>
      </c>
      <c r="P69" s="68">
        <v>0</v>
      </c>
      <c r="Q69" s="53">
        <f>IF(ISERROR(P69-O69),"Invalid Input",(P69-O69))</f>
        <v>-70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392" t="s">
        <v>48</v>
      </c>
      <c r="C72" s="393"/>
      <c r="D72" s="59">
        <v>1</v>
      </c>
      <c r="E72" s="60">
        <v>1</v>
      </c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2">IF(ISERROR(L72+J72+H72+F72),"Invalid Input",L72+J72+H72+F72)</f>
        <v>0</v>
      </c>
      <c r="O72" s="71">
        <f aca="true" t="shared" si="5" ref="O72:O82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392" t="s">
        <v>49</v>
      </c>
      <c r="C73" s="393"/>
      <c r="D73" s="59">
        <v>1</v>
      </c>
      <c r="E73" s="60">
        <v>0</v>
      </c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392" t="s">
        <v>50</v>
      </c>
      <c r="C74" s="393"/>
      <c r="D74" s="59" t="s">
        <v>164</v>
      </c>
      <c r="E74" s="60">
        <v>0</v>
      </c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392" t="s">
        <v>51</v>
      </c>
      <c r="C75" s="393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396" t="s">
        <v>52</v>
      </c>
      <c r="C76" s="39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392" t="s">
        <v>53</v>
      </c>
      <c r="C77" s="393"/>
      <c r="D77" s="59">
        <v>0</v>
      </c>
      <c r="E77" s="60">
        <v>0</v>
      </c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392" t="s">
        <v>54</v>
      </c>
      <c r="C78" s="393"/>
      <c r="D78" s="59">
        <v>0</v>
      </c>
      <c r="E78" s="60">
        <v>0</v>
      </c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392" t="s">
        <v>55</v>
      </c>
      <c r="C79" s="393"/>
      <c r="D79" s="59">
        <v>0</v>
      </c>
      <c r="E79" s="60">
        <v>0</v>
      </c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392" t="s">
        <v>56</v>
      </c>
      <c r="C80" s="393"/>
      <c r="D80" s="59">
        <v>0</v>
      </c>
      <c r="E80" s="60">
        <v>0</v>
      </c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392" t="s">
        <v>57</v>
      </c>
      <c r="C81" s="393"/>
      <c r="D81" s="59">
        <v>0</v>
      </c>
      <c r="E81" s="60">
        <v>0</v>
      </c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392" t="s">
        <v>58</v>
      </c>
      <c r="C82" s="393"/>
      <c r="D82" s="59">
        <v>0</v>
      </c>
      <c r="E82" s="60">
        <v>0</v>
      </c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392" t="s">
        <v>59</v>
      </c>
      <c r="C83" s="393"/>
      <c r="D83" s="59">
        <v>6</v>
      </c>
      <c r="E83" s="60">
        <v>0</v>
      </c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401" t="s">
        <v>60</v>
      </c>
      <c r="C86" s="402"/>
      <c r="D86" s="59">
        <v>0</v>
      </c>
      <c r="E86" s="60"/>
      <c r="F86" s="55"/>
      <c r="G86" s="61">
        <v>153</v>
      </c>
      <c r="H86" s="271">
        <v>0</v>
      </c>
      <c r="I86" s="272">
        <v>0</v>
      </c>
      <c r="J86" s="55">
        <v>0</v>
      </c>
      <c r="K86" s="61">
        <v>33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186</v>
      </c>
      <c r="P86" s="68">
        <v>0</v>
      </c>
      <c r="Q86" s="53">
        <f>IF(ISERROR(P86-O86),"Invalid Input",(P86-O86))</f>
        <v>-186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SheetNames!A8</f>
        <v>WC015</v>
      </c>
    </row>
  </sheetData>
  <sheetProtection/>
  <mergeCells count="48">
    <mergeCell ref="B74:C74"/>
    <mergeCell ref="B53:C53"/>
    <mergeCell ref="B57:C57"/>
    <mergeCell ref="B59:C59"/>
    <mergeCell ref="B55:C55"/>
    <mergeCell ref="B62:C62"/>
    <mergeCell ref="B72:C72"/>
    <mergeCell ref="A22:C22"/>
    <mergeCell ref="B25:C25"/>
    <mergeCell ref="B26:C26"/>
    <mergeCell ref="B27:C27"/>
    <mergeCell ref="B28:C28"/>
    <mergeCell ref="B24:C24"/>
    <mergeCell ref="B43:C43"/>
    <mergeCell ref="A45:C45"/>
    <mergeCell ref="B47:C47"/>
    <mergeCell ref="B30:C30"/>
    <mergeCell ref="B34:C34"/>
    <mergeCell ref="B64:C64"/>
    <mergeCell ref="B42:C42"/>
    <mergeCell ref="B48:C48"/>
    <mergeCell ref="B32:C32"/>
    <mergeCell ref="B49:C49"/>
    <mergeCell ref="B29:C29"/>
    <mergeCell ref="B40:C40"/>
    <mergeCell ref="B41:C41"/>
    <mergeCell ref="B36:C36"/>
    <mergeCell ref="B37:C37"/>
    <mergeCell ref="A38:C38"/>
    <mergeCell ref="B33:C3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79:C79"/>
    <mergeCell ref="B82:C82"/>
    <mergeCell ref="B84:C84"/>
    <mergeCell ref="B75:C75"/>
    <mergeCell ref="B76:C76"/>
    <mergeCell ref="B77:C77"/>
    <mergeCell ref="B78:C78"/>
    <mergeCell ref="B83:C83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D5" sqref="D5:G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"&amp;VLOOKUP(A88,SheetNames!A2:C56,3,FALSE)</f>
        <v>DC1 - West Coast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158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0">
        <v>0</v>
      </c>
      <c r="E5" s="90" t="s">
        <v>37</v>
      </c>
    </row>
    <row r="6" spans="3:5" ht="16.5">
      <c r="C6" s="110" t="s">
        <v>30</v>
      </c>
      <c r="D6" s="121">
        <v>0</v>
      </c>
      <c r="E6" s="89" t="s">
        <v>33</v>
      </c>
    </row>
    <row r="7" spans="1:20" ht="25.5">
      <c r="A7" s="67"/>
      <c r="B7" s="62"/>
      <c r="C7" s="111" t="s">
        <v>64</v>
      </c>
      <c r="D7" s="122">
        <v>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9" t="s">
        <v>65</v>
      </c>
      <c r="D8" s="122">
        <v>98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2">
        <v>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2">
        <v>894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0">
        <v>0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2">
        <v>98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2">
        <v>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2">
        <v>98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2">
        <v>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159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160</v>
      </c>
      <c r="E18" s="8" t="s">
        <v>161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162</v>
      </c>
      <c r="P18" s="7" t="s">
        <v>163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403" t="s">
        <v>19</v>
      </c>
      <c r="B22" s="404"/>
      <c r="C22" s="40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396" t="s">
        <v>73</v>
      </c>
      <c r="C24" s="39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396" t="s">
        <v>74</v>
      </c>
      <c r="C25" s="39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396" t="s">
        <v>28</v>
      </c>
      <c r="C26" s="39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396" t="s">
        <v>29</v>
      </c>
      <c r="C27" s="39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396" t="s">
        <v>151</v>
      </c>
      <c r="C28" s="397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396" t="s">
        <v>35</v>
      </c>
      <c r="C29" s="39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396" t="s">
        <v>36</v>
      </c>
      <c r="C30" s="39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13" t="s">
        <v>87</v>
      </c>
      <c r="C31" s="11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396" t="s">
        <v>31</v>
      </c>
      <c r="C32" s="39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396" t="s">
        <v>75</v>
      </c>
      <c r="C33" s="39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396" t="s">
        <v>76</v>
      </c>
      <c r="C34" s="39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13" t="s">
        <v>88</v>
      </c>
      <c r="C35" s="11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396" t="s">
        <v>77</v>
      </c>
      <c r="C36" s="397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406">
        <f>COUNTA(B24:B36)</f>
        <v>13</v>
      </c>
      <c r="C37" s="407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398" t="s">
        <v>38</v>
      </c>
      <c r="B38" s="399"/>
      <c r="C38" s="40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396" t="s">
        <v>44</v>
      </c>
      <c r="C40" s="397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396" t="s">
        <v>43</v>
      </c>
      <c r="C41" s="39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396" t="s">
        <v>78</v>
      </c>
      <c r="C42" s="397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396" t="s">
        <v>79</v>
      </c>
      <c r="C43" s="39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4"/>
      <c r="C44" s="115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398" t="s">
        <v>26</v>
      </c>
      <c r="B45" s="399"/>
      <c r="C45" s="400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6"/>
      <c r="B46" s="117"/>
      <c r="C46" s="118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396" t="s">
        <v>40</v>
      </c>
      <c r="C47" s="39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396" t="s">
        <v>41</v>
      </c>
      <c r="C48" s="39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396" t="s">
        <v>42</v>
      </c>
      <c r="C49" s="39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394">
        <f>COUNTA(B40:B49)</f>
        <v>7</v>
      </c>
      <c r="C50" s="39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398" t="s">
        <v>20</v>
      </c>
      <c r="B51" s="399"/>
      <c r="C51" s="40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396" t="s">
        <v>39</v>
      </c>
      <c r="C53" s="39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396" t="s">
        <v>45</v>
      </c>
      <c r="C54" s="39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394">
        <f>COUNTA(B53:B54)</f>
        <v>2</v>
      </c>
      <c r="C55" s="39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401" t="s">
        <v>46</v>
      </c>
      <c r="C57" s="40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401" t="s">
        <v>47</v>
      </c>
      <c r="C58" s="40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394">
        <f>COUNTA(B57:C58)</f>
        <v>2</v>
      </c>
      <c r="C59" s="39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392" t="s">
        <v>81</v>
      </c>
      <c r="C61" s="393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392" t="s">
        <v>80</v>
      </c>
      <c r="C62" s="393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392" t="s">
        <v>82</v>
      </c>
      <c r="C63" s="393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394">
        <f>COUNTA(B61:C62)</f>
        <v>2</v>
      </c>
      <c r="C64" s="39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392" t="s">
        <v>48</v>
      </c>
      <c r="C72" s="393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2">IF(ISERROR(L72+J72+H72+F72),"Invalid Input",L72+J72+H72+F72)</f>
        <v>0</v>
      </c>
      <c r="O72" s="71">
        <f aca="true" t="shared" si="5" ref="O72:O82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392" t="s">
        <v>49</v>
      </c>
      <c r="C73" s="393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392" t="s">
        <v>50</v>
      </c>
      <c r="C74" s="39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392" t="s">
        <v>51</v>
      </c>
      <c r="C75" s="39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396" t="s">
        <v>52</v>
      </c>
      <c r="C76" s="39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392" t="s">
        <v>53</v>
      </c>
      <c r="C77" s="39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392" t="s">
        <v>54</v>
      </c>
      <c r="C78" s="393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392" t="s">
        <v>55</v>
      </c>
      <c r="C79" s="39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392" t="s">
        <v>56</v>
      </c>
      <c r="C80" s="39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392" t="s">
        <v>57</v>
      </c>
      <c r="C81" s="393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392" t="s">
        <v>58</v>
      </c>
      <c r="C82" s="393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392" t="s">
        <v>59</v>
      </c>
      <c r="C83" s="393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>IF(ISERROR(L83+J83+H83+F83),"Invalid Input",L83+J83+H83+F83)</f>
        <v>0</v>
      </c>
      <c r="O83" s="71">
        <f>IF(ISERROR(G83+I83+K83+M83),"Invalid Input",G83+I83+K83+M83)</f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394">
        <f>COUNTA(B72:C83)</f>
        <v>12</v>
      </c>
      <c r="C84" s="39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401" t="s">
        <v>60</v>
      </c>
      <c r="C86" s="402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SheetNames!A9</f>
        <v>DC1</v>
      </c>
    </row>
  </sheetData>
  <sheetProtection/>
  <mergeCells count="48">
    <mergeCell ref="B74:C74"/>
    <mergeCell ref="B53:C53"/>
    <mergeCell ref="B57:C57"/>
    <mergeCell ref="B59:C59"/>
    <mergeCell ref="B55:C55"/>
    <mergeCell ref="B62:C62"/>
    <mergeCell ref="B72:C72"/>
    <mergeCell ref="A22:C22"/>
    <mergeCell ref="B25:C25"/>
    <mergeCell ref="B26:C26"/>
    <mergeCell ref="B27:C27"/>
    <mergeCell ref="B28:C28"/>
    <mergeCell ref="B24:C24"/>
    <mergeCell ref="B43:C43"/>
    <mergeCell ref="A45:C45"/>
    <mergeCell ref="B47:C47"/>
    <mergeCell ref="B30:C30"/>
    <mergeCell ref="B34:C34"/>
    <mergeCell ref="B64:C64"/>
    <mergeCell ref="B42:C42"/>
    <mergeCell ref="B48:C48"/>
    <mergeCell ref="B32:C32"/>
    <mergeCell ref="B49:C49"/>
    <mergeCell ref="B29:C29"/>
    <mergeCell ref="B40:C40"/>
    <mergeCell ref="B41:C41"/>
    <mergeCell ref="B36:C36"/>
    <mergeCell ref="B37:C37"/>
    <mergeCell ref="A38:C38"/>
    <mergeCell ref="B33:C3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79:C79"/>
    <mergeCell ref="B82:C82"/>
    <mergeCell ref="B84:C84"/>
    <mergeCell ref="B75:C75"/>
    <mergeCell ref="B76:C76"/>
    <mergeCell ref="B77:C77"/>
    <mergeCell ref="B78:C78"/>
    <mergeCell ref="B83:C83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6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Sylvester Mohloli</dc:creator>
  <cp:keywords/>
  <dc:description/>
  <cp:lastModifiedBy>Sephiri Tlhomeli</cp:lastModifiedBy>
  <cp:lastPrinted>2020-06-03T20:59:43Z</cp:lastPrinted>
  <dcterms:created xsi:type="dcterms:W3CDTF">2011-11-28T13:27:15Z</dcterms:created>
  <dcterms:modified xsi:type="dcterms:W3CDTF">2021-05-18T15:08:01Z</dcterms:modified>
  <cp:category/>
  <cp:version/>
  <cp:contentType/>
  <cp:contentStatus/>
</cp:coreProperties>
</file>